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3020" tabRatio="500" activeTab="2"/>
  </bookViews>
  <sheets>
    <sheet name="TMA map" sheetId="1" r:id="rId1"/>
    <sheet name="Code Key" sheetId="2" r:id="rId2"/>
    <sheet name="Cases" sheetId="3" r:id="rId3"/>
  </sheets>
  <definedNames>
    <definedName name="_xlnm.Print_Area" localSheetId="2">'Cases'!$A$1:$J$65</definedName>
    <definedName name="_xlnm.Print_Area" localSheetId="1">'Code Key'!$A$1:$C$16</definedName>
    <definedName name="_xlnm.Print_Area" localSheetId="0">'TMA map'!$A$2:$Z$37</definedName>
  </definedNames>
  <calcPr fullCalcOnLoad="1"/>
</workbook>
</file>

<file path=xl/sharedStrings.xml><?xml version="1.0" encoding="utf-8"?>
<sst xmlns="http://schemas.openxmlformats.org/spreadsheetml/2006/main" count="868" uniqueCount="166">
  <si>
    <t>UVA "megablock"</t>
  </si>
  <si>
    <t>0.6 mm punches on a 0.7 mm center</t>
  </si>
  <si>
    <t>3mm edges</t>
  </si>
  <si>
    <t>Microarray Name: CHTN CRC2</t>
  </si>
  <si>
    <t>Duplicate blocks: A, B, C, D</t>
  </si>
  <si>
    <t>X</t>
  </si>
  <si>
    <t>Y</t>
  </si>
  <si>
    <t>mm</t>
  </si>
  <si>
    <t>Con1</t>
  </si>
  <si>
    <t>Con2</t>
  </si>
  <si>
    <t>Bnc1</t>
  </si>
  <si>
    <t>AL1</t>
  </si>
  <si>
    <t>M1</t>
  </si>
  <si>
    <t>AS2</t>
  </si>
  <si>
    <t>Bc1</t>
  </si>
  <si>
    <t>CE1</t>
  </si>
  <si>
    <t>Bnc2</t>
  </si>
  <si>
    <t>AL2</t>
  </si>
  <si>
    <t>Bi1</t>
  </si>
  <si>
    <t>CL1</t>
  </si>
  <si>
    <t>Bc2</t>
  </si>
  <si>
    <t>CE2</t>
  </si>
  <si>
    <t>AS1</t>
  </si>
  <si>
    <t>LN1</t>
  </si>
  <si>
    <t>Bi2</t>
  </si>
  <si>
    <t>CL2</t>
  </si>
  <si>
    <t>LN2</t>
  </si>
  <si>
    <t>Bi3</t>
  </si>
  <si>
    <t>CL3</t>
  </si>
  <si>
    <t>Bc4</t>
  </si>
  <si>
    <t>M2</t>
  </si>
  <si>
    <t>AS3</t>
  </si>
  <si>
    <t>LN3</t>
  </si>
  <si>
    <t>Bi4</t>
  </si>
  <si>
    <t>Bnc3</t>
  </si>
  <si>
    <t>AL3</t>
  </si>
  <si>
    <t>M3</t>
  </si>
  <si>
    <t>AS4</t>
  </si>
  <si>
    <t>Bc3</t>
  </si>
  <si>
    <t>CE3</t>
  </si>
  <si>
    <t>Bnc4</t>
  </si>
  <si>
    <t>AL4</t>
  </si>
  <si>
    <t>CE4</t>
  </si>
  <si>
    <t>Bnc5</t>
  </si>
  <si>
    <t>AL5</t>
  </si>
  <si>
    <t>M5</t>
  </si>
  <si>
    <t>CL4</t>
  </si>
  <si>
    <t>Bc5</t>
  </si>
  <si>
    <t>CE5</t>
  </si>
  <si>
    <t>Bnc6</t>
  </si>
  <si>
    <t>LN4</t>
  </si>
  <si>
    <t>Bi5</t>
  </si>
  <si>
    <t>CL5</t>
  </si>
  <si>
    <t>Bc6</t>
  </si>
  <si>
    <t>M4</t>
  </si>
  <si>
    <t>AS5</t>
  </si>
  <si>
    <t>LN5</t>
  </si>
  <si>
    <t>Bi6</t>
  </si>
  <si>
    <t>AS6</t>
  </si>
  <si>
    <t>LN6</t>
  </si>
  <si>
    <t>Bi7</t>
  </si>
  <si>
    <t>CL7</t>
  </si>
  <si>
    <t>AL6</t>
  </si>
  <si>
    <t>M6</t>
  </si>
  <si>
    <t>AS7</t>
  </si>
  <si>
    <t>LN7</t>
  </si>
  <si>
    <t>CE6</t>
  </si>
  <si>
    <t>Bnc7</t>
  </si>
  <si>
    <t>AL7</t>
  </si>
  <si>
    <t>M7</t>
  </si>
  <si>
    <t>CL6</t>
  </si>
  <si>
    <t>Bc7</t>
  </si>
  <si>
    <t>CE7</t>
  </si>
  <si>
    <t>CL8</t>
  </si>
  <si>
    <t>Con3</t>
  </si>
  <si>
    <t>Con4</t>
  </si>
  <si>
    <t>Code</t>
  </si>
  <si>
    <t>Tissue type</t>
  </si>
  <si>
    <t># of cases*</t>
  </si>
  <si>
    <t>Bnc</t>
  </si>
  <si>
    <t>normal non-neoplastic colonic mucosa from non-cancer cases</t>
  </si>
  <si>
    <t>Bc</t>
  </si>
  <si>
    <t>normal non-neoplastic colonic mucosa from cancer cases</t>
  </si>
  <si>
    <t>Bi</t>
  </si>
  <si>
    <t>inflamed and or regenerative non-neoplastic mucosa (ulcerative colitis)</t>
  </si>
  <si>
    <t>AS</t>
  </si>
  <si>
    <r>
      <t xml:space="preserve">adenomas, </t>
    </r>
    <r>
      <rPr>
        <u val="single"/>
        <sz val="10"/>
        <rFont val="Arial"/>
        <family val="0"/>
      </rPr>
      <t>&lt;</t>
    </r>
    <r>
      <rPr>
        <sz val="10"/>
        <rFont val="Arial"/>
        <family val="2"/>
      </rPr>
      <t xml:space="preserve"> 2cm in maximum dimension</t>
    </r>
  </si>
  <si>
    <t>AL</t>
  </si>
  <si>
    <t>adenomas, &gt; 2 cm in maximum dimension</t>
  </si>
  <si>
    <t>CE</t>
  </si>
  <si>
    <t>primary invasive adenocarcinoma, pathologic stage T1 or T2</t>
  </si>
  <si>
    <t>CL</t>
  </si>
  <si>
    <t>primary invasive adenocarcinoma, pathologic stage T3 or T4</t>
  </si>
  <si>
    <t>LN</t>
  </si>
  <si>
    <t>colorectal adenocarcinoma metastatic to lymph nodes, same cases as CL primary cancers</t>
  </si>
  <si>
    <t>M</t>
  </si>
  <si>
    <t>colorectal adenocarcinoma metastatic to distant sites</t>
  </si>
  <si>
    <t>Spleen (control tissue)</t>
  </si>
  <si>
    <t>Kidney (control tissue)</t>
  </si>
  <si>
    <t>Placenta (control tissue)</t>
  </si>
  <si>
    <t>Liver (control tissue)</t>
  </si>
  <si>
    <t xml:space="preserve">*This number represents the number of cases selected in the original design of the TMA. Due to the non-uniformity inherent to tissue samples and histologic techniques, not all cases will be represented in all of the TMA sections. In quality assurance assessment of the TMA sections, a minimum of10 cases each of non-neoplastic mucosa, adenoma, primary carcinoma, and metastatic tumor must be present in at least one tissue spot. </t>
  </si>
  <si>
    <t>TMA code</t>
  </si>
  <si>
    <t>Diagnosis</t>
  </si>
  <si>
    <t>Gender</t>
  </si>
  <si>
    <t>Age</t>
  </si>
  <si>
    <t>diverticulosis</t>
  </si>
  <si>
    <t>NA</t>
  </si>
  <si>
    <t>F</t>
  </si>
  <si>
    <t>ulcerative colitis</t>
  </si>
  <si>
    <t>pT4b</t>
  </si>
  <si>
    <t>pN0</t>
  </si>
  <si>
    <t>pT2</t>
  </si>
  <si>
    <t>pN1a</t>
  </si>
  <si>
    <t>CE3, LN3</t>
  </si>
  <si>
    <t>T4b</t>
  </si>
  <si>
    <t>CL3, LN4</t>
  </si>
  <si>
    <t>pT3</t>
  </si>
  <si>
    <t>pN2b</t>
  </si>
  <si>
    <t>CL4, LN2</t>
  </si>
  <si>
    <t>liver</t>
  </si>
  <si>
    <t>pT1</t>
  </si>
  <si>
    <t>CL2, AS7, LN1</t>
  </si>
  <si>
    <t>tubulovillous adenoma</t>
  </si>
  <si>
    <t>tubular adenoma</t>
  </si>
  <si>
    <t>Bc7, CL2, LN1</t>
  </si>
  <si>
    <t>Bc2, LN3</t>
  </si>
  <si>
    <t>pNx</t>
  </si>
  <si>
    <t>pN2</t>
  </si>
  <si>
    <t>Bc3, LN4</t>
  </si>
  <si>
    <t>Bc4, LN2</t>
  </si>
  <si>
    <t>pN1b</t>
  </si>
  <si>
    <t>Bc7, CL2, AS7</t>
  </si>
  <si>
    <t>Bc4, CL4</t>
  </si>
  <si>
    <t>Bc2, CE3</t>
  </si>
  <si>
    <t>Bc3, CL3</t>
  </si>
  <si>
    <t>pN2a</t>
  </si>
  <si>
    <t>pT4a</t>
  </si>
  <si>
    <t>pelvic soft tissue</t>
  </si>
  <si>
    <t>pNX</t>
  </si>
  <si>
    <t>pN1</t>
  </si>
  <si>
    <t>spleen control</t>
  </si>
  <si>
    <t>kidney control</t>
  </si>
  <si>
    <t>placenta control</t>
  </si>
  <si>
    <t>liver control</t>
  </si>
  <si>
    <t>lymph node</t>
  </si>
  <si>
    <t>mucosa adjacent to adenocarcinoma</t>
  </si>
  <si>
    <t>G3</t>
  </si>
  <si>
    <t>G1</t>
  </si>
  <si>
    <t>G2</t>
  </si>
  <si>
    <t>pT stage*</t>
  </si>
  <si>
    <t>pN stage*</t>
  </si>
  <si>
    <t>Grade*</t>
  </si>
  <si>
    <t>*American Joint Committee on Cancer, Cancer Staging Manual, 7th Ed.</t>
  </si>
  <si>
    <t>Metastatic Site</t>
  </si>
  <si>
    <t>Location in Colon†</t>
  </si>
  <si>
    <t>Other Samples From Same Subject</t>
  </si>
  <si>
    <r>
      <t>†</t>
    </r>
    <r>
      <rPr>
        <sz val="10"/>
        <rFont val="Arial"/>
        <family val="2"/>
      </rPr>
      <t>P = proximal (cecum, ascending, transverse colon), D = distal (descending, sigmoid colon &amp; rectum), U = unknown, NA = not applicable</t>
    </r>
  </si>
  <si>
    <t>adenocarcinoma</t>
  </si>
  <si>
    <t>metastatic adenocarcinoma</t>
  </si>
  <si>
    <t>D</t>
  </si>
  <si>
    <t>P</t>
  </si>
  <si>
    <t>U</t>
  </si>
  <si>
    <t>MSI Status</t>
  </si>
  <si>
    <t>MSS</t>
  </si>
  <si>
    <t>MSI-H (MLH1/PMS2 loss)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</si>
</sst>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164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164" fontId="0" fillId="33" borderId="0" xfId="0" applyNumberFormat="1" applyFill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44" fillId="41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3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3" fillId="4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45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1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0" fillId="33" borderId="13" xfId="0" applyNumberFormat="1" applyFont="1" applyFill="1" applyBorder="1" applyAlignment="1">
      <alignment/>
    </xf>
    <xf numFmtId="1" fontId="5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164" fontId="5" fillId="33" borderId="13" xfId="0" applyNumberFormat="1" applyFont="1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6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46" borderId="0" xfId="0" applyFill="1" applyAlignment="1">
      <alignment horizontal="left"/>
    </xf>
    <xf numFmtId="0" fontId="0" fillId="42" borderId="0" xfId="0" applyFill="1" applyAlignment="1">
      <alignment horizontal="left"/>
    </xf>
    <xf numFmtId="0" fontId="0" fillId="39" borderId="0" xfId="0" applyFill="1" applyAlignment="1">
      <alignment horizontal="left"/>
    </xf>
    <xf numFmtId="0" fontId="0" fillId="37" borderId="0" xfId="0" applyFill="1" applyAlignment="1">
      <alignment horizontal="left"/>
    </xf>
    <xf numFmtId="0" fontId="0" fillId="41" borderId="0" xfId="0" applyFill="1" applyAlignment="1">
      <alignment horizontal="left"/>
    </xf>
    <xf numFmtId="0" fontId="0" fillId="43" borderId="0" xfId="0" applyFill="1" applyAlignment="1">
      <alignment horizontal="left"/>
    </xf>
    <xf numFmtId="0" fontId="0" fillId="44" borderId="0" xfId="0" applyFill="1" applyAlignment="1">
      <alignment horizontal="left" vertical="top"/>
    </xf>
    <xf numFmtId="0" fontId="0" fillId="4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3" fillId="45" borderId="0" xfId="0" applyFont="1" applyFill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Fill="1" applyBorder="1" applyAlignment="1">
      <alignment horizontal="left" vertical="center"/>
    </xf>
    <xf numFmtId="0" fontId="0" fillId="48" borderId="17" xfId="0" applyFont="1" applyFill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1" width="5.7109375" style="0" customWidth="1"/>
  </cols>
  <sheetData>
    <row r="1" spans="1:11" ht="12.75">
      <c r="A1" s="1" t="s">
        <v>0</v>
      </c>
      <c r="E1" t="s">
        <v>1</v>
      </c>
      <c r="K1" t="s">
        <v>2</v>
      </c>
    </row>
    <row r="2" spans="1:26" ht="30" customHeight="1">
      <c r="A2" s="2" t="s">
        <v>3</v>
      </c>
      <c r="B2" s="3"/>
      <c r="C2" s="3"/>
      <c r="D2" s="3"/>
      <c r="E2" s="3"/>
      <c r="F2" s="3"/>
      <c r="G2" s="3"/>
      <c r="H2" s="3" t="s">
        <v>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0" customHeight="1">
      <c r="A3" s="4"/>
      <c r="B3" s="5" t="s">
        <v>5</v>
      </c>
      <c r="C3" s="6">
        <v>0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  <c r="X3" s="6">
        <v>21</v>
      </c>
      <c r="Y3" s="6">
        <v>22</v>
      </c>
      <c r="Z3" s="7"/>
    </row>
    <row r="4" spans="1:26" ht="30" customHeight="1" thickBot="1">
      <c r="A4" s="8" t="s">
        <v>6</v>
      </c>
      <c r="B4" s="4" t="s">
        <v>7</v>
      </c>
      <c r="C4" s="6">
        <f>0.7*C3</f>
        <v>0</v>
      </c>
      <c r="D4" s="9">
        <f>0.8*D3</f>
        <v>0.8</v>
      </c>
      <c r="E4" s="9">
        <f aca="true" t="shared" si="0" ref="E4:Y4">0.8*E3</f>
        <v>1.6</v>
      </c>
      <c r="F4" s="9">
        <f t="shared" si="0"/>
        <v>2.4000000000000004</v>
      </c>
      <c r="G4" s="9">
        <f t="shared" si="0"/>
        <v>3.2</v>
      </c>
      <c r="H4" s="9">
        <f t="shared" si="0"/>
        <v>4</v>
      </c>
      <c r="I4" s="9">
        <f t="shared" si="0"/>
        <v>4.800000000000001</v>
      </c>
      <c r="J4" s="9">
        <f t="shared" si="0"/>
        <v>5.6000000000000005</v>
      </c>
      <c r="K4" s="9">
        <f t="shared" si="0"/>
        <v>6.4</v>
      </c>
      <c r="L4" s="9">
        <f t="shared" si="0"/>
        <v>7.2</v>
      </c>
      <c r="M4" s="9">
        <f t="shared" si="0"/>
        <v>8</v>
      </c>
      <c r="N4" s="9">
        <f t="shared" si="0"/>
        <v>8.8</v>
      </c>
      <c r="O4" s="9">
        <f t="shared" si="0"/>
        <v>9.600000000000001</v>
      </c>
      <c r="P4" s="9">
        <f t="shared" si="0"/>
        <v>10.4</v>
      </c>
      <c r="Q4" s="9">
        <f t="shared" si="0"/>
        <v>11.200000000000001</v>
      </c>
      <c r="R4" s="9">
        <f t="shared" si="0"/>
        <v>12</v>
      </c>
      <c r="S4" s="9">
        <f t="shared" si="0"/>
        <v>12.8</v>
      </c>
      <c r="T4" s="9">
        <f t="shared" si="0"/>
        <v>13.600000000000001</v>
      </c>
      <c r="U4" s="9">
        <f t="shared" si="0"/>
        <v>14.4</v>
      </c>
      <c r="V4" s="9">
        <f t="shared" si="0"/>
        <v>15.200000000000001</v>
      </c>
      <c r="W4" s="9">
        <f t="shared" si="0"/>
        <v>16</v>
      </c>
      <c r="X4" s="9">
        <f t="shared" si="0"/>
        <v>16.8</v>
      </c>
      <c r="Y4" s="9">
        <f t="shared" si="0"/>
        <v>17.6</v>
      </c>
      <c r="Z4" s="7" t="s">
        <v>7</v>
      </c>
    </row>
    <row r="5" spans="1:26" ht="30" customHeight="1" thickTop="1">
      <c r="A5" s="10">
        <v>0</v>
      </c>
      <c r="B5" s="7">
        <f>A5*0.7</f>
        <v>0</v>
      </c>
      <c r="C5" s="67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11"/>
      <c r="W5" s="11"/>
      <c r="X5" s="11"/>
      <c r="Y5" s="11"/>
      <c r="Z5" s="12">
        <f>A5*0.7</f>
        <v>0</v>
      </c>
    </row>
    <row r="6" spans="1:26" ht="30" customHeight="1">
      <c r="A6" s="10">
        <v>1</v>
      </c>
      <c r="B6" s="13">
        <f>A6*0.8</f>
        <v>0.8</v>
      </c>
      <c r="C6" s="29"/>
      <c r="E6" s="14" t="s">
        <v>8</v>
      </c>
      <c r="F6" s="14" t="s">
        <v>8</v>
      </c>
      <c r="G6" s="14" t="s">
        <v>8</v>
      </c>
      <c r="H6" s="14" t="s">
        <v>8</v>
      </c>
      <c r="I6" s="14" t="s">
        <v>8</v>
      </c>
      <c r="J6" s="14" t="s">
        <v>8</v>
      </c>
      <c r="K6" s="14" t="s">
        <v>8</v>
      </c>
      <c r="L6" s="14" t="s">
        <v>8</v>
      </c>
      <c r="M6" s="14" t="s">
        <v>8</v>
      </c>
      <c r="N6" s="15" t="s">
        <v>9</v>
      </c>
      <c r="O6" s="15" t="s">
        <v>9</v>
      </c>
      <c r="P6" s="15" t="s">
        <v>9</v>
      </c>
      <c r="Q6" s="15" t="s">
        <v>9</v>
      </c>
      <c r="R6" s="15" t="s">
        <v>9</v>
      </c>
      <c r="S6" s="15" t="s">
        <v>9</v>
      </c>
      <c r="T6" s="15" t="s">
        <v>9</v>
      </c>
      <c r="U6" s="15" t="s">
        <v>9</v>
      </c>
      <c r="V6" s="15" t="s">
        <v>9</v>
      </c>
      <c r="W6" s="15" t="s">
        <v>9</v>
      </c>
      <c r="Y6" s="16"/>
      <c r="Z6" s="17">
        <f>A6*0.8</f>
        <v>0.8</v>
      </c>
    </row>
    <row r="7" spans="1:26" ht="30" customHeight="1">
      <c r="A7" s="10">
        <v>2</v>
      </c>
      <c r="B7" s="13">
        <f aca="true" t="shared" si="1" ref="B7:B36">A7*0.8</f>
        <v>1.6</v>
      </c>
      <c r="C7" s="29"/>
      <c r="E7" s="18" t="s">
        <v>10</v>
      </c>
      <c r="F7" s="18" t="s">
        <v>10</v>
      </c>
      <c r="G7" s="18" t="s">
        <v>10</v>
      </c>
      <c r="H7" s="18" t="s">
        <v>10</v>
      </c>
      <c r="J7" s="19" t="s">
        <v>11</v>
      </c>
      <c r="K7" s="19" t="s">
        <v>11</v>
      </c>
      <c r="L7" s="19" t="s">
        <v>11</v>
      </c>
      <c r="M7" s="19" t="s">
        <v>11</v>
      </c>
      <c r="O7" s="20" t="s">
        <v>12</v>
      </c>
      <c r="P7" s="20" t="s">
        <v>12</v>
      </c>
      <c r="Q7" s="20" t="s">
        <v>12</v>
      </c>
      <c r="R7" s="20" t="s">
        <v>12</v>
      </c>
      <c r="T7" s="21" t="s">
        <v>13</v>
      </c>
      <c r="U7" s="21" t="s">
        <v>13</v>
      </c>
      <c r="V7" s="21" t="s">
        <v>13</v>
      </c>
      <c r="W7" s="21" t="s">
        <v>13</v>
      </c>
      <c r="Y7" s="16"/>
      <c r="Z7" s="17">
        <f aca="true" t="shared" si="2" ref="Z7:Z36">A7*0.8</f>
        <v>1.6</v>
      </c>
    </row>
    <row r="8" spans="1:26" ht="30" customHeight="1">
      <c r="A8" s="10">
        <v>3</v>
      </c>
      <c r="B8" s="13">
        <f t="shared" si="1"/>
        <v>2.4000000000000004</v>
      </c>
      <c r="C8" s="29"/>
      <c r="E8" s="22" t="s">
        <v>14</v>
      </c>
      <c r="F8" s="22" t="s">
        <v>14</v>
      </c>
      <c r="G8" s="22" t="s">
        <v>14</v>
      </c>
      <c r="H8" s="22" t="s">
        <v>14</v>
      </c>
      <c r="J8" s="23" t="s">
        <v>15</v>
      </c>
      <c r="K8" s="23" t="s">
        <v>15</v>
      </c>
      <c r="L8" s="23" t="s">
        <v>15</v>
      </c>
      <c r="M8" s="23" t="s">
        <v>15</v>
      </c>
      <c r="O8" s="18" t="s">
        <v>16</v>
      </c>
      <c r="P8" s="18" t="s">
        <v>16</v>
      </c>
      <c r="Q8" s="18" t="s">
        <v>16</v>
      </c>
      <c r="R8" s="18" t="s">
        <v>16</v>
      </c>
      <c r="T8" s="19" t="s">
        <v>17</v>
      </c>
      <c r="U8" s="19" t="s">
        <v>17</v>
      </c>
      <c r="V8" s="19" t="s">
        <v>17</v>
      </c>
      <c r="W8" s="19" t="s">
        <v>17</v>
      </c>
      <c r="Y8" s="16"/>
      <c r="Z8" s="17">
        <f t="shared" si="2"/>
        <v>2.4000000000000004</v>
      </c>
    </row>
    <row r="9" spans="1:26" ht="30" customHeight="1">
      <c r="A9" s="10">
        <v>4</v>
      </c>
      <c r="B9" s="13">
        <f t="shared" si="1"/>
        <v>3.2</v>
      </c>
      <c r="C9" s="29"/>
      <c r="E9" s="24" t="s">
        <v>18</v>
      </c>
      <c r="F9" s="24" t="s">
        <v>18</v>
      </c>
      <c r="G9" s="24" t="s">
        <v>18</v>
      </c>
      <c r="H9" s="24" t="s">
        <v>18</v>
      </c>
      <c r="J9" s="25" t="s">
        <v>19</v>
      </c>
      <c r="K9" s="25" t="s">
        <v>19</v>
      </c>
      <c r="L9" s="25" t="s">
        <v>19</v>
      </c>
      <c r="M9" s="25" t="s">
        <v>19</v>
      </c>
      <c r="O9" s="22" t="s">
        <v>20</v>
      </c>
      <c r="P9" s="22" t="s">
        <v>20</v>
      </c>
      <c r="Q9" s="22" t="s">
        <v>20</v>
      </c>
      <c r="R9" s="22" t="s">
        <v>20</v>
      </c>
      <c r="T9" s="23" t="s">
        <v>21</v>
      </c>
      <c r="U9" s="23" t="s">
        <v>21</v>
      </c>
      <c r="V9" s="23" t="s">
        <v>21</v>
      </c>
      <c r="W9" s="23" t="s">
        <v>21</v>
      </c>
      <c r="Y9" s="16"/>
      <c r="Z9" s="17">
        <f t="shared" si="2"/>
        <v>3.2</v>
      </c>
    </row>
    <row r="10" spans="1:26" ht="30" customHeight="1">
      <c r="A10" s="10">
        <v>5</v>
      </c>
      <c r="B10" s="13">
        <f t="shared" si="1"/>
        <v>4</v>
      </c>
      <c r="C10" s="26"/>
      <c r="D10" s="16"/>
      <c r="E10" s="21" t="s">
        <v>22</v>
      </c>
      <c r="F10" s="21" t="s">
        <v>22</v>
      </c>
      <c r="G10" s="21" t="s">
        <v>22</v>
      </c>
      <c r="H10" s="21" t="s">
        <v>22</v>
      </c>
      <c r="J10" s="27" t="s">
        <v>23</v>
      </c>
      <c r="K10" s="27" t="s">
        <v>23</v>
      </c>
      <c r="L10" s="27" t="s">
        <v>23</v>
      </c>
      <c r="M10" s="27" t="s">
        <v>23</v>
      </c>
      <c r="O10" s="24" t="s">
        <v>24</v>
      </c>
      <c r="P10" s="24" t="s">
        <v>24</v>
      </c>
      <c r="Q10" s="24" t="s">
        <v>24</v>
      </c>
      <c r="R10" s="24" t="s">
        <v>24</v>
      </c>
      <c r="T10" s="25" t="s">
        <v>25</v>
      </c>
      <c r="U10" s="25" t="s">
        <v>25</v>
      </c>
      <c r="V10" s="25" t="s">
        <v>25</v>
      </c>
      <c r="W10" s="25" t="s">
        <v>25</v>
      </c>
      <c r="Y10" s="16"/>
      <c r="Z10" s="17">
        <f t="shared" si="2"/>
        <v>4</v>
      </c>
    </row>
    <row r="11" spans="1:26" ht="30" customHeight="1">
      <c r="A11" s="10">
        <v>6</v>
      </c>
      <c r="B11" s="13">
        <f t="shared" si="1"/>
        <v>4.800000000000001</v>
      </c>
      <c r="C11" s="26"/>
      <c r="D11" s="16"/>
      <c r="E11" s="16"/>
      <c r="V11" s="16"/>
      <c r="Y11" s="16"/>
      <c r="Z11" s="17">
        <f t="shared" si="2"/>
        <v>4.800000000000001</v>
      </c>
    </row>
    <row r="12" spans="1:26" ht="30" customHeight="1">
      <c r="A12" s="10">
        <v>7</v>
      </c>
      <c r="B12" s="13">
        <f t="shared" si="1"/>
        <v>5.6000000000000005</v>
      </c>
      <c r="C12" s="26"/>
      <c r="D12" s="16"/>
      <c r="E12" s="27" t="s">
        <v>26</v>
      </c>
      <c r="F12" s="27" t="s">
        <v>26</v>
      </c>
      <c r="G12" s="27" t="s">
        <v>26</v>
      </c>
      <c r="H12" s="27" t="s">
        <v>26</v>
      </c>
      <c r="J12" s="24" t="s">
        <v>27</v>
      </c>
      <c r="K12" s="24" t="s">
        <v>27</v>
      </c>
      <c r="L12" s="24" t="s">
        <v>27</v>
      </c>
      <c r="M12" s="24" t="s">
        <v>27</v>
      </c>
      <c r="O12" s="25" t="s">
        <v>28</v>
      </c>
      <c r="P12" s="25" t="s">
        <v>28</v>
      </c>
      <c r="Q12" s="25" t="s">
        <v>28</v>
      </c>
      <c r="R12" s="25" t="s">
        <v>28</v>
      </c>
      <c r="T12" s="22" t="s">
        <v>29</v>
      </c>
      <c r="U12" s="22" t="s">
        <v>29</v>
      </c>
      <c r="V12" s="22" t="s">
        <v>29</v>
      </c>
      <c r="W12" s="22" t="s">
        <v>29</v>
      </c>
      <c r="Y12" s="16"/>
      <c r="Z12" s="17">
        <f t="shared" si="2"/>
        <v>5.6000000000000005</v>
      </c>
    </row>
    <row r="13" spans="1:26" ht="30" customHeight="1">
      <c r="A13" s="10">
        <v>8</v>
      </c>
      <c r="B13" s="13">
        <f t="shared" si="1"/>
        <v>6.4</v>
      </c>
      <c r="C13" s="26"/>
      <c r="D13" s="16"/>
      <c r="E13" s="20" t="s">
        <v>30</v>
      </c>
      <c r="F13" s="20" t="s">
        <v>30</v>
      </c>
      <c r="G13" s="20" t="s">
        <v>30</v>
      </c>
      <c r="H13" s="20" t="s">
        <v>30</v>
      </c>
      <c r="J13" s="21" t="s">
        <v>31</v>
      </c>
      <c r="K13" s="21" t="s">
        <v>31</v>
      </c>
      <c r="L13" s="21" t="s">
        <v>31</v>
      </c>
      <c r="M13" s="21" t="s">
        <v>31</v>
      </c>
      <c r="O13" s="27" t="s">
        <v>32</v>
      </c>
      <c r="P13" s="27" t="s">
        <v>32</v>
      </c>
      <c r="Q13" s="27" t="s">
        <v>32</v>
      </c>
      <c r="R13" s="27" t="s">
        <v>32</v>
      </c>
      <c r="T13" s="24" t="s">
        <v>33</v>
      </c>
      <c r="U13" s="24" t="s">
        <v>33</v>
      </c>
      <c r="V13" s="24" t="s">
        <v>33</v>
      </c>
      <c r="W13" s="24" t="s">
        <v>33</v>
      </c>
      <c r="Y13" s="16"/>
      <c r="Z13" s="17">
        <f t="shared" si="2"/>
        <v>6.4</v>
      </c>
    </row>
    <row r="14" spans="1:26" ht="30" customHeight="1">
      <c r="A14" s="10">
        <v>9</v>
      </c>
      <c r="B14" s="13">
        <f t="shared" si="1"/>
        <v>7.2</v>
      </c>
      <c r="C14" s="26"/>
      <c r="D14" s="16"/>
      <c r="E14" s="18" t="s">
        <v>34</v>
      </c>
      <c r="F14" s="18" t="s">
        <v>34</v>
      </c>
      <c r="G14" s="18" t="s">
        <v>34</v>
      </c>
      <c r="H14" s="18" t="s">
        <v>34</v>
      </c>
      <c r="J14" s="19" t="s">
        <v>35</v>
      </c>
      <c r="K14" s="19" t="s">
        <v>35</v>
      </c>
      <c r="L14" s="19" t="s">
        <v>35</v>
      </c>
      <c r="M14" s="19" t="s">
        <v>35</v>
      </c>
      <c r="O14" s="20" t="s">
        <v>36</v>
      </c>
      <c r="P14" s="20" t="s">
        <v>36</v>
      </c>
      <c r="Q14" s="20" t="s">
        <v>36</v>
      </c>
      <c r="R14" s="20" t="s">
        <v>36</v>
      </c>
      <c r="T14" s="21" t="s">
        <v>37</v>
      </c>
      <c r="U14" s="21" t="s">
        <v>37</v>
      </c>
      <c r="V14" s="21" t="s">
        <v>37</v>
      </c>
      <c r="W14" s="21" t="s">
        <v>37</v>
      </c>
      <c r="Y14" s="16"/>
      <c r="Z14" s="17">
        <f t="shared" si="2"/>
        <v>7.2</v>
      </c>
    </row>
    <row r="15" spans="1:26" ht="30" customHeight="1">
      <c r="A15" s="10">
        <v>10</v>
      </c>
      <c r="B15" s="13">
        <f t="shared" si="1"/>
        <v>8</v>
      </c>
      <c r="C15" s="26"/>
      <c r="D15" s="16"/>
      <c r="E15" s="22" t="s">
        <v>38</v>
      </c>
      <c r="F15" s="22" t="s">
        <v>38</v>
      </c>
      <c r="G15" s="22" t="s">
        <v>38</v>
      </c>
      <c r="H15" s="22" t="s">
        <v>38</v>
      </c>
      <c r="J15" s="23" t="s">
        <v>39</v>
      </c>
      <c r="K15" s="23" t="s">
        <v>39</v>
      </c>
      <c r="L15" s="23" t="s">
        <v>39</v>
      </c>
      <c r="M15" s="23" t="s">
        <v>39</v>
      </c>
      <c r="O15" s="18" t="s">
        <v>40</v>
      </c>
      <c r="P15" s="18" t="s">
        <v>40</v>
      </c>
      <c r="Q15" s="18" t="s">
        <v>40</v>
      </c>
      <c r="R15" s="18" t="s">
        <v>40</v>
      </c>
      <c r="T15" s="19" t="s">
        <v>41</v>
      </c>
      <c r="U15" s="19" t="s">
        <v>41</v>
      </c>
      <c r="V15" s="19" t="s">
        <v>41</v>
      </c>
      <c r="W15" s="19" t="s">
        <v>41</v>
      </c>
      <c r="Y15" s="16"/>
      <c r="Z15" s="17">
        <f t="shared" si="2"/>
        <v>8</v>
      </c>
    </row>
    <row r="16" spans="1:26" ht="30" customHeight="1">
      <c r="A16" s="10">
        <v>11</v>
      </c>
      <c r="B16" s="13">
        <f t="shared" si="1"/>
        <v>8.8</v>
      </c>
      <c r="C16" s="26"/>
      <c r="D16" s="16"/>
      <c r="E16" s="16"/>
      <c r="V16" s="16"/>
      <c r="Y16" s="16"/>
      <c r="Z16" s="17">
        <f t="shared" si="2"/>
        <v>8.8</v>
      </c>
    </row>
    <row r="17" spans="1:26" ht="30" customHeight="1">
      <c r="A17" s="10">
        <v>12</v>
      </c>
      <c r="B17" s="13">
        <f t="shared" si="1"/>
        <v>9.600000000000001</v>
      </c>
      <c r="C17" s="26"/>
      <c r="D17" s="28"/>
      <c r="E17" s="23" t="s">
        <v>42</v>
      </c>
      <c r="F17" s="23" t="s">
        <v>42</v>
      </c>
      <c r="G17" s="23" t="s">
        <v>42</v>
      </c>
      <c r="H17" s="23" t="s">
        <v>42</v>
      </c>
      <c r="J17" s="18" t="s">
        <v>43</v>
      </c>
      <c r="K17" s="18" t="s">
        <v>43</v>
      </c>
      <c r="L17" s="18" t="s">
        <v>43</v>
      </c>
      <c r="M17" s="18" t="s">
        <v>43</v>
      </c>
      <c r="O17" s="19" t="s">
        <v>44</v>
      </c>
      <c r="P17" s="19" t="s">
        <v>44</v>
      </c>
      <c r="Q17" s="19" t="s">
        <v>44</v>
      </c>
      <c r="R17" s="19" t="s">
        <v>44</v>
      </c>
      <c r="T17" s="20" t="s">
        <v>45</v>
      </c>
      <c r="U17" s="20" t="s">
        <v>45</v>
      </c>
      <c r="V17" s="20" t="s">
        <v>45</v>
      </c>
      <c r="W17" s="20" t="s">
        <v>45</v>
      </c>
      <c r="Y17" s="16"/>
      <c r="Z17" s="17">
        <f t="shared" si="2"/>
        <v>9.600000000000001</v>
      </c>
    </row>
    <row r="18" spans="1:26" ht="30" customHeight="1">
      <c r="A18" s="10">
        <v>13</v>
      </c>
      <c r="B18" s="13">
        <f t="shared" si="1"/>
        <v>10.4</v>
      </c>
      <c r="C18" s="26"/>
      <c r="D18" s="28"/>
      <c r="E18" s="25" t="s">
        <v>46</v>
      </c>
      <c r="F18" s="25" t="s">
        <v>46</v>
      </c>
      <c r="G18" s="25" t="s">
        <v>46</v>
      </c>
      <c r="H18" s="25" t="s">
        <v>46</v>
      </c>
      <c r="J18" s="22" t="s">
        <v>47</v>
      </c>
      <c r="K18" s="22" t="s">
        <v>47</v>
      </c>
      <c r="L18" s="22" t="s">
        <v>47</v>
      </c>
      <c r="M18" s="22" t="s">
        <v>47</v>
      </c>
      <c r="O18" s="23" t="s">
        <v>48</v>
      </c>
      <c r="P18" s="23" t="s">
        <v>48</v>
      </c>
      <c r="Q18" s="23" t="s">
        <v>48</v>
      </c>
      <c r="R18" s="23" t="s">
        <v>48</v>
      </c>
      <c r="T18" s="18" t="s">
        <v>49</v>
      </c>
      <c r="U18" s="18" t="s">
        <v>49</v>
      </c>
      <c r="V18" s="18" t="s">
        <v>49</v>
      </c>
      <c r="W18" s="18" t="s">
        <v>49</v>
      </c>
      <c r="Y18" s="28"/>
      <c r="Z18" s="17">
        <f t="shared" si="2"/>
        <v>10.4</v>
      </c>
    </row>
    <row r="19" spans="1:26" ht="30" customHeight="1">
      <c r="A19" s="10">
        <v>14</v>
      </c>
      <c r="B19" s="13">
        <f t="shared" si="1"/>
        <v>11.200000000000001</v>
      </c>
      <c r="C19" s="26"/>
      <c r="D19" s="16"/>
      <c r="E19" s="27" t="s">
        <v>50</v>
      </c>
      <c r="F19" s="27" t="s">
        <v>50</v>
      </c>
      <c r="G19" s="27" t="s">
        <v>50</v>
      </c>
      <c r="H19" s="27" t="s">
        <v>50</v>
      </c>
      <c r="J19" s="24" t="s">
        <v>51</v>
      </c>
      <c r="K19" s="24" t="s">
        <v>51</v>
      </c>
      <c r="L19" s="24" t="s">
        <v>51</v>
      </c>
      <c r="M19" s="24" t="s">
        <v>51</v>
      </c>
      <c r="O19" s="25" t="s">
        <v>52</v>
      </c>
      <c r="P19" s="25" t="s">
        <v>52</v>
      </c>
      <c r="Q19" s="25" t="s">
        <v>52</v>
      </c>
      <c r="R19" s="25" t="s">
        <v>52</v>
      </c>
      <c r="T19" s="22" t="s">
        <v>53</v>
      </c>
      <c r="U19" s="22" t="s">
        <v>53</v>
      </c>
      <c r="V19" s="22" t="s">
        <v>53</v>
      </c>
      <c r="W19" s="22" t="s">
        <v>53</v>
      </c>
      <c r="Y19" s="16"/>
      <c r="Z19" s="17">
        <f t="shared" si="2"/>
        <v>11.200000000000001</v>
      </c>
    </row>
    <row r="20" spans="1:26" ht="30" customHeight="1">
      <c r="A20" s="10">
        <v>15</v>
      </c>
      <c r="B20" s="13">
        <f t="shared" si="1"/>
        <v>12</v>
      </c>
      <c r="C20" s="26"/>
      <c r="D20" s="16"/>
      <c r="E20" s="20" t="s">
        <v>54</v>
      </c>
      <c r="F20" s="20" t="s">
        <v>54</v>
      </c>
      <c r="G20" s="20" t="s">
        <v>54</v>
      </c>
      <c r="H20" s="20" t="s">
        <v>54</v>
      </c>
      <c r="J20" s="21" t="s">
        <v>55</v>
      </c>
      <c r="K20" s="21" t="s">
        <v>55</v>
      </c>
      <c r="L20" s="21" t="s">
        <v>55</v>
      </c>
      <c r="M20" s="21" t="s">
        <v>55</v>
      </c>
      <c r="O20" s="27" t="s">
        <v>56</v>
      </c>
      <c r="P20" s="27" t="s">
        <v>56</v>
      </c>
      <c r="Q20" s="27" t="s">
        <v>56</v>
      </c>
      <c r="R20" s="27" t="s">
        <v>56</v>
      </c>
      <c r="T20" s="24" t="s">
        <v>57</v>
      </c>
      <c r="U20" s="24" t="s">
        <v>57</v>
      </c>
      <c r="V20" s="24" t="s">
        <v>57</v>
      </c>
      <c r="W20" s="24" t="s">
        <v>57</v>
      </c>
      <c r="Y20" s="16"/>
      <c r="Z20" s="17">
        <f t="shared" si="2"/>
        <v>12</v>
      </c>
    </row>
    <row r="21" spans="1:26" ht="30" customHeight="1">
      <c r="A21" s="10">
        <v>16</v>
      </c>
      <c r="B21" s="13">
        <f t="shared" si="1"/>
        <v>12.8</v>
      </c>
      <c r="C21" s="26"/>
      <c r="D21" s="16"/>
      <c r="E21" s="16"/>
      <c r="V21" s="16"/>
      <c r="Y21" s="16"/>
      <c r="Z21" s="17">
        <f t="shared" si="2"/>
        <v>12.8</v>
      </c>
    </row>
    <row r="22" spans="1:26" ht="30" customHeight="1">
      <c r="A22" s="10">
        <v>17</v>
      </c>
      <c r="B22" s="13">
        <f t="shared" si="1"/>
        <v>13.600000000000001</v>
      </c>
      <c r="C22" s="26"/>
      <c r="D22" s="16"/>
      <c r="E22" s="21" t="s">
        <v>58</v>
      </c>
      <c r="F22" s="21" t="s">
        <v>58</v>
      </c>
      <c r="G22" s="21" t="s">
        <v>58</v>
      </c>
      <c r="H22" s="21" t="s">
        <v>58</v>
      </c>
      <c r="J22" s="27" t="s">
        <v>59</v>
      </c>
      <c r="K22" s="27" t="s">
        <v>59</v>
      </c>
      <c r="L22" s="27" t="s">
        <v>59</v>
      </c>
      <c r="M22" s="27" t="s">
        <v>59</v>
      </c>
      <c r="O22" s="24" t="s">
        <v>60</v>
      </c>
      <c r="P22" s="24" t="s">
        <v>60</v>
      </c>
      <c r="Q22" s="24" t="s">
        <v>60</v>
      </c>
      <c r="R22" s="24" t="s">
        <v>60</v>
      </c>
      <c r="T22" s="25" t="s">
        <v>61</v>
      </c>
      <c r="U22" s="25" t="s">
        <v>61</v>
      </c>
      <c r="V22" s="25" t="s">
        <v>61</v>
      </c>
      <c r="W22" s="25" t="s">
        <v>61</v>
      </c>
      <c r="Y22" s="16"/>
      <c r="Z22" s="17">
        <f t="shared" si="2"/>
        <v>13.600000000000001</v>
      </c>
    </row>
    <row r="23" spans="1:26" ht="30" customHeight="1">
      <c r="A23" s="10">
        <v>18</v>
      </c>
      <c r="B23" s="13">
        <f t="shared" si="1"/>
        <v>14.4</v>
      </c>
      <c r="C23" s="29"/>
      <c r="D23" s="28"/>
      <c r="E23" s="19" t="s">
        <v>62</v>
      </c>
      <c r="F23" s="19" t="s">
        <v>62</v>
      </c>
      <c r="G23" s="19" t="s">
        <v>62</v>
      </c>
      <c r="H23" s="19" t="s">
        <v>62</v>
      </c>
      <c r="J23" s="20" t="s">
        <v>63</v>
      </c>
      <c r="K23" s="20" t="s">
        <v>63</v>
      </c>
      <c r="L23" s="20" t="s">
        <v>63</v>
      </c>
      <c r="M23" s="20" t="s">
        <v>63</v>
      </c>
      <c r="O23" s="21" t="s">
        <v>64</v>
      </c>
      <c r="P23" s="21" t="s">
        <v>64</v>
      </c>
      <c r="Q23" s="21" t="s">
        <v>64</v>
      </c>
      <c r="R23" s="21" t="s">
        <v>64</v>
      </c>
      <c r="T23" s="27" t="s">
        <v>65</v>
      </c>
      <c r="U23" s="27" t="s">
        <v>65</v>
      </c>
      <c r="V23" s="27" t="s">
        <v>65</v>
      </c>
      <c r="W23" s="27" t="s">
        <v>65</v>
      </c>
      <c r="Y23" s="16"/>
      <c r="Z23" s="17">
        <f t="shared" si="2"/>
        <v>14.4</v>
      </c>
    </row>
    <row r="24" spans="1:26" s="30" customFormat="1" ht="30" customHeight="1">
      <c r="A24" s="10">
        <v>19</v>
      </c>
      <c r="B24" s="13">
        <f t="shared" si="1"/>
        <v>15.200000000000001</v>
      </c>
      <c r="C24" s="26"/>
      <c r="D24" s="16"/>
      <c r="E24" s="23" t="s">
        <v>66</v>
      </c>
      <c r="F24" s="23" t="s">
        <v>66</v>
      </c>
      <c r="G24" s="23" t="s">
        <v>66</v>
      </c>
      <c r="H24" s="23" t="s">
        <v>66</v>
      </c>
      <c r="I24"/>
      <c r="J24" s="18" t="s">
        <v>67</v>
      </c>
      <c r="K24" s="18" t="s">
        <v>67</v>
      </c>
      <c r="L24" s="18" t="s">
        <v>67</v>
      </c>
      <c r="M24" s="18" t="s">
        <v>67</v>
      </c>
      <c r="N24"/>
      <c r="O24" s="19" t="s">
        <v>68</v>
      </c>
      <c r="P24" s="19" t="s">
        <v>68</v>
      </c>
      <c r="Q24" s="19" t="s">
        <v>68</v>
      </c>
      <c r="R24" s="19" t="s">
        <v>68</v>
      </c>
      <c r="S24"/>
      <c r="T24" s="20" t="s">
        <v>69</v>
      </c>
      <c r="U24" s="20" t="s">
        <v>69</v>
      </c>
      <c r="V24" s="20" t="s">
        <v>69</v>
      </c>
      <c r="W24" s="20" t="s">
        <v>69</v>
      </c>
      <c r="X24"/>
      <c r="Y24" s="16"/>
      <c r="Z24" s="17">
        <f t="shared" si="2"/>
        <v>15.200000000000001</v>
      </c>
    </row>
    <row r="25" spans="1:26" ht="30" customHeight="1">
      <c r="A25" s="10">
        <v>20</v>
      </c>
      <c r="B25" s="13">
        <f t="shared" si="1"/>
        <v>16</v>
      </c>
      <c r="C25" s="26"/>
      <c r="D25" s="16"/>
      <c r="E25" s="25" t="s">
        <v>70</v>
      </c>
      <c r="F25" s="25" t="s">
        <v>70</v>
      </c>
      <c r="G25" s="25" t="s">
        <v>70</v>
      </c>
      <c r="H25" s="25" t="s">
        <v>70</v>
      </c>
      <c r="J25" s="22" t="s">
        <v>71</v>
      </c>
      <c r="K25" s="22" t="s">
        <v>71</v>
      </c>
      <c r="L25" s="22" t="s">
        <v>71</v>
      </c>
      <c r="M25" s="22" t="s">
        <v>71</v>
      </c>
      <c r="O25" s="23" t="s">
        <v>72</v>
      </c>
      <c r="P25" s="23" t="s">
        <v>72</v>
      </c>
      <c r="Q25" s="23" t="s">
        <v>72</v>
      </c>
      <c r="R25" s="23" t="s">
        <v>72</v>
      </c>
      <c r="T25" s="25" t="s">
        <v>73</v>
      </c>
      <c r="U25" s="25" t="s">
        <v>73</v>
      </c>
      <c r="V25" s="25" t="s">
        <v>73</v>
      </c>
      <c r="W25" s="25" t="s">
        <v>73</v>
      </c>
      <c r="X25" s="16"/>
      <c r="Y25" s="16"/>
      <c r="Z25" s="17">
        <f t="shared" si="2"/>
        <v>16</v>
      </c>
    </row>
    <row r="26" spans="1:26" ht="30" customHeight="1">
      <c r="A26" s="10">
        <v>21</v>
      </c>
      <c r="B26" s="13">
        <f t="shared" si="1"/>
        <v>16.8</v>
      </c>
      <c r="C26" s="26"/>
      <c r="D26" s="16"/>
      <c r="E26" s="31" t="s">
        <v>74</v>
      </c>
      <c r="F26" s="31" t="s">
        <v>74</v>
      </c>
      <c r="G26" s="31" t="s">
        <v>74</v>
      </c>
      <c r="H26" s="31" t="s">
        <v>74</v>
      </c>
      <c r="I26" s="31" t="s">
        <v>74</v>
      </c>
      <c r="J26" s="31" t="s">
        <v>74</v>
      </c>
      <c r="K26" s="31" t="s">
        <v>74</v>
      </c>
      <c r="L26" s="31" t="s">
        <v>74</v>
      </c>
      <c r="M26" s="31" t="s">
        <v>74</v>
      </c>
      <c r="N26" s="31" t="s">
        <v>74</v>
      </c>
      <c r="O26" s="32" t="s">
        <v>75</v>
      </c>
      <c r="P26" s="32" t="s">
        <v>75</v>
      </c>
      <c r="Q26" s="32" t="s">
        <v>75</v>
      </c>
      <c r="R26" s="32" t="s">
        <v>75</v>
      </c>
      <c r="S26" s="32" t="s">
        <v>75</v>
      </c>
      <c r="T26" s="32" t="s">
        <v>75</v>
      </c>
      <c r="U26" s="32" t="s">
        <v>75</v>
      </c>
      <c r="V26" s="32" t="s">
        <v>75</v>
      </c>
      <c r="W26" s="32" t="s">
        <v>75</v>
      </c>
      <c r="X26" s="16"/>
      <c r="Y26" s="33"/>
      <c r="Z26" s="17">
        <f t="shared" si="2"/>
        <v>16.8</v>
      </c>
    </row>
    <row r="27" spans="1:26" ht="30" customHeight="1">
      <c r="A27" s="34">
        <v>22</v>
      </c>
      <c r="B27" s="35">
        <f t="shared" si="1"/>
        <v>17.6</v>
      </c>
      <c r="C27" s="36"/>
      <c r="D27" s="16"/>
      <c r="E27" s="16"/>
      <c r="V27" s="16"/>
      <c r="W27" s="16"/>
      <c r="X27" s="16"/>
      <c r="Y27" s="37"/>
      <c r="Z27" s="38">
        <f t="shared" si="2"/>
        <v>17.6</v>
      </c>
    </row>
    <row r="28" spans="1:26" ht="30" customHeight="1">
      <c r="A28" s="10">
        <v>23</v>
      </c>
      <c r="B28" s="13">
        <f t="shared" si="1"/>
        <v>18.400000000000002</v>
      </c>
      <c r="C28" s="26"/>
      <c r="D28" s="16"/>
      <c r="E28" s="16"/>
      <c r="V28" s="16"/>
      <c r="W28" s="16"/>
      <c r="X28" s="16"/>
      <c r="Y28" s="33"/>
      <c r="Z28" s="17">
        <f t="shared" si="2"/>
        <v>18.400000000000002</v>
      </c>
    </row>
    <row r="29" spans="1:26" ht="30" customHeight="1">
      <c r="A29" s="10">
        <v>24</v>
      </c>
      <c r="B29" s="13">
        <f t="shared" si="1"/>
        <v>19.200000000000003</v>
      </c>
      <c r="C29" s="26"/>
      <c r="D29" s="16"/>
      <c r="E29" s="16"/>
      <c r="V29" s="16"/>
      <c r="W29" s="16"/>
      <c r="X29" s="16"/>
      <c r="Y29" s="16"/>
      <c r="Z29" s="17">
        <f t="shared" si="2"/>
        <v>19.200000000000003</v>
      </c>
    </row>
    <row r="30" spans="1:26" ht="30" customHeight="1">
      <c r="A30" s="10">
        <v>25</v>
      </c>
      <c r="B30" s="13">
        <f t="shared" si="1"/>
        <v>20</v>
      </c>
      <c r="C30" s="26"/>
      <c r="Y30" s="16"/>
      <c r="Z30" s="17">
        <f t="shared" si="2"/>
        <v>20</v>
      </c>
    </row>
    <row r="31" spans="1:26" ht="30" customHeight="1">
      <c r="A31" s="10">
        <v>26</v>
      </c>
      <c r="B31" s="13">
        <f t="shared" si="1"/>
        <v>20.8</v>
      </c>
      <c r="C31" s="26"/>
      <c r="D31" s="16"/>
      <c r="E31" s="16"/>
      <c r="V31" s="16"/>
      <c r="W31" s="16"/>
      <c r="X31" s="16"/>
      <c r="Y31" s="16"/>
      <c r="Z31" s="17">
        <f t="shared" si="2"/>
        <v>20.8</v>
      </c>
    </row>
    <row r="32" spans="1:26" ht="30" customHeight="1">
      <c r="A32" s="39">
        <v>27</v>
      </c>
      <c r="B32" s="40">
        <f t="shared" si="1"/>
        <v>21.6</v>
      </c>
      <c r="C32" s="26"/>
      <c r="D32" s="16"/>
      <c r="E32" s="16"/>
      <c r="V32" s="16"/>
      <c r="W32" s="16"/>
      <c r="X32" s="16"/>
      <c r="Y32" s="16"/>
      <c r="Z32" s="41">
        <f t="shared" si="2"/>
        <v>21.6</v>
      </c>
    </row>
    <row r="33" spans="1:26" ht="30" customHeight="1">
      <c r="A33" s="10">
        <v>28</v>
      </c>
      <c r="B33" s="13">
        <f t="shared" si="1"/>
        <v>22.400000000000002</v>
      </c>
      <c r="C33" s="2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>
        <f t="shared" si="2"/>
        <v>22.400000000000002</v>
      </c>
    </row>
    <row r="34" spans="1:26" ht="30" customHeight="1">
      <c r="A34" s="10">
        <v>29</v>
      </c>
      <c r="B34" s="13">
        <f t="shared" si="1"/>
        <v>23.200000000000003</v>
      </c>
      <c r="C34" s="2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7">
        <f t="shared" si="2"/>
        <v>23.200000000000003</v>
      </c>
    </row>
    <row r="35" spans="1:26" ht="30" customHeight="1">
      <c r="A35" s="10">
        <v>30</v>
      </c>
      <c r="B35" s="13">
        <f t="shared" si="1"/>
        <v>24</v>
      </c>
      <c r="C35" s="2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>
        <f t="shared" si="2"/>
        <v>24</v>
      </c>
    </row>
    <row r="36" spans="1:26" ht="30" customHeight="1" thickBot="1">
      <c r="A36" s="10">
        <v>31</v>
      </c>
      <c r="B36" s="13">
        <f t="shared" si="1"/>
        <v>24.8</v>
      </c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17">
        <f t="shared" si="2"/>
        <v>24.8</v>
      </c>
    </row>
    <row r="37" spans="1:26" ht="30" customHeight="1" thickTop="1">
      <c r="A37" s="7"/>
      <c r="B37" s="7" t="s">
        <v>7</v>
      </c>
      <c r="C37" s="7">
        <f>C3*0.7</f>
        <v>0</v>
      </c>
      <c r="D37" s="13">
        <f>0.8*D3</f>
        <v>0.8</v>
      </c>
      <c r="E37" s="13">
        <f aca="true" t="shared" si="3" ref="E37:Y37">0.8*E3</f>
        <v>1.6</v>
      </c>
      <c r="F37" s="13">
        <f t="shared" si="3"/>
        <v>2.4000000000000004</v>
      </c>
      <c r="G37" s="13">
        <f t="shared" si="3"/>
        <v>3.2</v>
      </c>
      <c r="H37" s="13">
        <f t="shared" si="3"/>
        <v>4</v>
      </c>
      <c r="I37" s="13">
        <f t="shared" si="3"/>
        <v>4.800000000000001</v>
      </c>
      <c r="J37" s="13">
        <f t="shared" si="3"/>
        <v>5.6000000000000005</v>
      </c>
      <c r="K37" s="13">
        <f t="shared" si="3"/>
        <v>6.4</v>
      </c>
      <c r="L37" s="13">
        <f t="shared" si="3"/>
        <v>7.2</v>
      </c>
      <c r="M37" s="13">
        <f t="shared" si="3"/>
        <v>8</v>
      </c>
      <c r="N37" s="13">
        <f t="shared" si="3"/>
        <v>8.8</v>
      </c>
      <c r="O37" s="13">
        <f t="shared" si="3"/>
        <v>9.600000000000001</v>
      </c>
      <c r="P37" s="13">
        <f t="shared" si="3"/>
        <v>10.4</v>
      </c>
      <c r="Q37" s="13">
        <f t="shared" si="3"/>
        <v>11.200000000000001</v>
      </c>
      <c r="R37" s="13">
        <f t="shared" si="3"/>
        <v>12</v>
      </c>
      <c r="S37" s="13">
        <f t="shared" si="3"/>
        <v>12.8</v>
      </c>
      <c r="T37" s="13">
        <f t="shared" si="3"/>
        <v>13.600000000000001</v>
      </c>
      <c r="U37" s="13">
        <f t="shared" si="3"/>
        <v>14.4</v>
      </c>
      <c r="V37" s="13">
        <f t="shared" si="3"/>
        <v>15.200000000000001</v>
      </c>
      <c r="W37" s="13">
        <f t="shared" si="3"/>
        <v>16</v>
      </c>
      <c r="X37" s="13">
        <f t="shared" si="3"/>
        <v>16.8</v>
      </c>
      <c r="Y37" s="13">
        <f t="shared" si="3"/>
        <v>17.6</v>
      </c>
      <c r="Z37" s="7" t="s">
        <v>7</v>
      </c>
    </row>
    <row r="38" ht="30" customHeight="1"/>
    <row r="39" ht="30" customHeight="1"/>
    <row r="40" ht="30" customHeight="1"/>
  </sheetData>
  <sheetProtection/>
  <printOptions/>
  <pageMargins left="0.25" right="0.25" top="0.75" bottom="0.75" header="0.3" footer="0.3"/>
  <pageSetup horizontalDpi="600" verticalDpi="600" orientation="portrait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49" sqref="B49"/>
    </sheetView>
  </sheetViews>
  <sheetFormatPr defaultColWidth="11.421875" defaultRowHeight="12.75"/>
  <cols>
    <col min="1" max="1" width="11.421875" style="64" customWidth="1"/>
    <col min="2" max="2" width="55.140625" style="49" customWidth="1"/>
    <col min="3" max="3" width="12.28125" style="50" customWidth="1"/>
    <col min="4" max="5" width="11.421875" style="0" customWidth="1"/>
    <col min="6" max="6" width="12.8515625" style="0" customWidth="1"/>
  </cols>
  <sheetData>
    <row r="1" spans="1:3" s="47" customFormat="1" ht="15.75">
      <c r="A1" s="44" t="s">
        <v>76</v>
      </c>
      <c r="B1" s="45" t="s">
        <v>77</v>
      </c>
      <c r="C1" s="46" t="s">
        <v>78</v>
      </c>
    </row>
    <row r="3" spans="1:3" ht="12.75">
      <c r="A3" s="48" t="s">
        <v>79</v>
      </c>
      <c r="B3" s="49" t="s">
        <v>80</v>
      </c>
      <c r="C3" s="50">
        <v>7</v>
      </c>
    </row>
    <row r="4" spans="1:3" ht="12.75">
      <c r="A4" s="51" t="s">
        <v>81</v>
      </c>
      <c r="B4" s="49" t="s">
        <v>82</v>
      </c>
      <c r="C4" s="50">
        <v>7</v>
      </c>
    </row>
    <row r="5" spans="1:3" ht="25.5">
      <c r="A5" s="52" t="s">
        <v>83</v>
      </c>
      <c r="B5" s="49" t="s">
        <v>84</v>
      </c>
      <c r="C5" s="50">
        <v>7</v>
      </c>
    </row>
    <row r="6" spans="1:3" ht="12.75">
      <c r="A6" s="53" t="s">
        <v>85</v>
      </c>
      <c r="B6" s="49" t="s">
        <v>86</v>
      </c>
      <c r="C6" s="50">
        <v>7</v>
      </c>
    </row>
    <row r="7" spans="1:3" ht="12.75">
      <c r="A7" s="54" t="s">
        <v>87</v>
      </c>
      <c r="B7" s="49" t="s">
        <v>88</v>
      </c>
      <c r="C7" s="50">
        <v>7</v>
      </c>
    </row>
    <row r="8" spans="1:3" ht="12.75">
      <c r="A8" s="55" t="s">
        <v>89</v>
      </c>
      <c r="B8" s="49" t="s">
        <v>90</v>
      </c>
      <c r="C8" s="50">
        <v>7</v>
      </c>
    </row>
    <row r="9" spans="1:3" ht="12.75">
      <c r="A9" s="56" t="s">
        <v>91</v>
      </c>
      <c r="B9" s="49" t="s">
        <v>92</v>
      </c>
      <c r="C9" s="50">
        <v>8</v>
      </c>
    </row>
    <row r="10" spans="1:3" ht="25.5">
      <c r="A10" s="57" t="s">
        <v>93</v>
      </c>
      <c r="B10" s="49" t="s">
        <v>94</v>
      </c>
      <c r="C10" s="50">
        <v>7</v>
      </c>
    </row>
    <row r="11" spans="1:3" ht="12.75">
      <c r="A11" s="58" t="s">
        <v>95</v>
      </c>
      <c r="B11" s="49" t="s">
        <v>96</v>
      </c>
      <c r="C11" s="50">
        <v>7</v>
      </c>
    </row>
    <row r="13" spans="1:2" ht="12.75">
      <c r="A13" s="59" t="s">
        <v>8</v>
      </c>
      <c r="B13" s="49" t="s">
        <v>97</v>
      </c>
    </row>
    <row r="14" spans="1:2" ht="12.75">
      <c r="A14" s="60" t="s">
        <v>9</v>
      </c>
      <c r="B14" s="49" t="s">
        <v>98</v>
      </c>
    </row>
    <row r="15" spans="1:2" ht="12.75">
      <c r="A15" s="61" t="s">
        <v>74</v>
      </c>
      <c r="B15" s="49" t="s">
        <v>99</v>
      </c>
    </row>
    <row r="16" spans="1:2" ht="12.75">
      <c r="A16" s="62" t="s">
        <v>75</v>
      </c>
      <c r="B16" s="49" t="s">
        <v>100</v>
      </c>
    </row>
    <row r="18" spans="1:3" ht="93" customHeight="1">
      <c r="A18" s="63"/>
      <c r="B18" s="49" t="s">
        <v>101</v>
      </c>
      <c r="C18" s="6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150" zoomScaleNormal="150" zoomScalePageLayoutView="0" workbookViewId="0" topLeftCell="A1">
      <pane xSplit="1" ySplit="1" topLeftCell="B3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50" sqref="A50:IV50"/>
    </sheetView>
  </sheetViews>
  <sheetFormatPr defaultColWidth="10.7109375" defaultRowHeight="12.75"/>
  <cols>
    <col min="1" max="1" width="9.421875" style="64" customWidth="1"/>
    <col min="2" max="2" width="33.28125" style="64" customWidth="1"/>
    <col min="3" max="3" width="16.7109375" style="64" customWidth="1"/>
    <col min="4" max="4" width="6.7109375" style="64" customWidth="1"/>
    <col min="5" max="5" width="5.28125" style="64" customWidth="1"/>
    <col min="6" max="6" width="7.7109375" style="64" customWidth="1"/>
    <col min="7" max="7" width="6.7109375" style="64" customWidth="1"/>
    <col min="8" max="8" width="6.8515625" style="64" customWidth="1"/>
    <col min="9" max="9" width="17.7109375" style="64" bestFit="1" customWidth="1"/>
    <col min="10" max="10" width="26.7109375" style="64" customWidth="1"/>
    <col min="11" max="11" width="32.28125" style="50" customWidth="1"/>
    <col min="12" max="16384" width="10.7109375" style="64" customWidth="1"/>
  </cols>
  <sheetData>
    <row r="1" spans="1:11" s="63" customFormat="1" ht="25.5">
      <c r="A1" s="70" t="s">
        <v>102</v>
      </c>
      <c r="B1" s="70" t="s">
        <v>103</v>
      </c>
      <c r="C1" s="70" t="s">
        <v>155</v>
      </c>
      <c r="D1" s="70" t="s">
        <v>104</v>
      </c>
      <c r="E1" s="70" t="s">
        <v>105</v>
      </c>
      <c r="F1" s="70" t="s">
        <v>150</v>
      </c>
      <c r="G1" s="70" t="s">
        <v>151</v>
      </c>
      <c r="H1" s="70" t="s">
        <v>152</v>
      </c>
      <c r="I1" s="70" t="s">
        <v>154</v>
      </c>
      <c r="J1" s="70" t="s">
        <v>156</v>
      </c>
      <c r="K1" s="85" t="s">
        <v>163</v>
      </c>
    </row>
    <row r="2" spans="1:11" ht="12.75">
      <c r="A2" s="71" t="s">
        <v>10</v>
      </c>
      <c r="B2" s="71" t="s">
        <v>106</v>
      </c>
      <c r="C2" t="s">
        <v>160</v>
      </c>
      <c r="D2" s="72" t="s">
        <v>95</v>
      </c>
      <c r="E2" s="72">
        <v>68</v>
      </c>
      <c r="F2" s="72" t="s">
        <v>107</v>
      </c>
      <c r="G2" s="72" t="s">
        <v>107</v>
      </c>
      <c r="H2" s="72"/>
      <c r="I2" s="71"/>
      <c r="J2" s="71"/>
      <c r="K2" s="50" t="s">
        <v>164</v>
      </c>
    </row>
    <row r="3" spans="1:11" s="65" customFormat="1" ht="12.75">
      <c r="A3" s="73" t="s">
        <v>16</v>
      </c>
      <c r="B3" s="73" t="s">
        <v>106</v>
      </c>
      <c r="C3" t="s">
        <v>160</v>
      </c>
      <c r="D3" s="74" t="s">
        <v>95</v>
      </c>
      <c r="E3" s="74">
        <v>66</v>
      </c>
      <c r="F3" s="74" t="s">
        <v>107</v>
      </c>
      <c r="G3" s="74" t="s">
        <v>107</v>
      </c>
      <c r="H3" s="74"/>
      <c r="I3" s="73"/>
      <c r="J3" s="73"/>
      <c r="K3" s="50" t="s">
        <v>164</v>
      </c>
    </row>
    <row r="4" spans="1:11" ht="12.75">
      <c r="A4" s="71" t="s">
        <v>34</v>
      </c>
      <c r="B4" s="71" t="s">
        <v>106</v>
      </c>
      <c r="C4" t="s">
        <v>160</v>
      </c>
      <c r="D4" s="72" t="s">
        <v>108</v>
      </c>
      <c r="E4" s="72">
        <v>75</v>
      </c>
      <c r="F4" s="72" t="s">
        <v>107</v>
      </c>
      <c r="G4" s="72" t="s">
        <v>107</v>
      </c>
      <c r="H4" s="72"/>
      <c r="I4" s="71"/>
      <c r="J4" s="71"/>
      <c r="K4" s="50" t="s">
        <v>164</v>
      </c>
    </row>
    <row r="5" spans="1:11" ht="12.75">
      <c r="A5" s="71" t="s">
        <v>40</v>
      </c>
      <c r="B5" s="71" t="s">
        <v>106</v>
      </c>
      <c r="C5" t="s">
        <v>160</v>
      </c>
      <c r="D5" s="72" t="s">
        <v>108</v>
      </c>
      <c r="E5" s="72">
        <v>47</v>
      </c>
      <c r="F5" s="72" t="s">
        <v>107</v>
      </c>
      <c r="G5" s="72" t="s">
        <v>107</v>
      </c>
      <c r="H5" s="72"/>
      <c r="I5" s="71"/>
      <c r="J5" s="71"/>
      <c r="K5" s="50" t="s">
        <v>164</v>
      </c>
    </row>
    <row r="6" spans="1:11" ht="12.75">
      <c r="A6" s="71" t="s">
        <v>43</v>
      </c>
      <c r="B6" s="71" t="s">
        <v>106</v>
      </c>
      <c r="C6" t="s">
        <v>160</v>
      </c>
      <c r="D6" s="72" t="s">
        <v>108</v>
      </c>
      <c r="E6" s="72">
        <v>48</v>
      </c>
      <c r="F6" s="72" t="s">
        <v>107</v>
      </c>
      <c r="G6" s="72" t="s">
        <v>107</v>
      </c>
      <c r="H6" s="72"/>
      <c r="I6" s="71"/>
      <c r="J6" s="71"/>
      <c r="K6" s="50" t="s">
        <v>164</v>
      </c>
    </row>
    <row r="7" spans="1:11" ht="12.75">
      <c r="A7" s="71" t="s">
        <v>49</v>
      </c>
      <c r="B7" s="71" t="s">
        <v>106</v>
      </c>
      <c r="C7" t="s">
        <v>160</v>
      </c>
      <c r="D7" s="72" t="s">
        <v>95</v>
      </c>
      <c r="E7" s="72">
        <v>39</v>
      </c>
      <c r="F7" s="72" t="s">
        <v>107</v>
      </c>
      <c r="G7" s="72" t="s">
        <v>107</v>
      </c>
      <c r="H7" s="72"/>
      <c r="I7" s="71"/>
      <c r="J7" s="71"/>
      <c r="K7" s="50" t="s">
        <v>164</v>
      </c>
    </row>
    <row r="8" spans="1:11" ht="12.75">
      <c r="A8" s="71" t="s">
        <v>67</v>
      </c>
      <c r="B8" s="71" t="s">
        <v>106</v>
      </c>
      <c r="C8" t="s">
        <v>160</v>
      </c>
      <c r="D8" s="72" t="s">
        <v>95</v>
      </c>
      <c r="E8" s="72">
        <v>44</v>
      </c>
      <c r="F8" s="72" t="s">
        <v>107</v>
      </c>
      <c r="G8" s="72" t="s">
        <v>107</v>
      </c>
      <c r="H8" s="72"/>
      <c r="I8" s="71"/>
      <c r="J8" s="71"/>
      <c r="K8" s="50" t="s">
        <v>164</v>
      </c>
    </row>
    <row r="9" spans="1:11" ht="12.75" customHeight="1">
      <c r="A9" s="71" t="s">
        <v>14</v>
      </c>
      <c r="B9" s="75" t="s">
        <v>146</v>
      </c>
      <c r="C9" t="s">
        <v>160</v>
      </c>
      <c r="D9" s="72" t="s">
        <v>108</v>
      </c>
      <c r="E9" s="72">
        <v>68</v>
      </c>
      <c r="F9" s="72" t="s">
        <v>107</v>
      </c>
      <c r="G9" s="72" t="s">
        <v>107</v>
      </c>
      <c r="H9" s="72"/>
      <c r="I9" s="76"/>
      <c r="J9" s="76" t="s">
        <v>19</v>
      </c>
      <c r="K9" s="50" t="s">
        <v>164</v>
      </c>
    </row>
    <row r="10" spans="1:11" ht="12.75" customHeight="1">
      <c r="A10" s="71" t="s">
        <v>20</v>
      </c>
      <c r="B10" s="75" t="s">
        <v>146</v>
      </c>
      <c r="C10" t="s">
        <v>160</v>
      </c>
      <c r="D10" s="72" t="s">
        <v>95</v>
      </c>
      <c r="E10" s="72">
        <v>68</v>
      </c>
      <c r="F10" s="72" t="s">
        <v>107</v>
      </c>
      <c r="G10" s="72" t="s">
        <v>107</v>
      </c>
      <c r="H10" s="72"/>
      <c r="I10" s="76"/>
      <c r="J10" s="71" t="s">
        <v>114</v>
      </c>
      <c r="K10" s="50" t="s">
        <v>164</v>
      </c>
    </row>
    <row r="11" spans="1:11" ht="12.75">
      <c r="A11" s="71" t="s">
        <v>38</v>
      </c>
      <c r="B11" s="75" t="s">
        <v>146</v>
      </c>
      <c r="C11" t="s">
        <v>160</v>
      </c>
      <c r="D11" s="72" t="s">
        <v>95</v>
      </c>
      <c r="E11" s="72">
        <v>56</v>
      </c>
      <c r="F11" s="72" t="s">
        <v>107</v>
      </c>
      <c r="G11" s="72" t="s">
        <v>107</v>
      </c>
      <c r="H11" s="72"/>
      <c r="I11" s="76"/>
      <c r="J11" s="71" t="s">
        <v>116</v>
      </c>
      <c r="K11" s="50" t="s">
        <v>164</v>
      </c>
    </row>
    <row r="12" spans="1:11" ht="12.75">
      <c r="A12" s="71" t="s">
        <v>29</v>
      </c>
      <c r="B12" s="75" t="s">
        <v>146</v>
      </c>
      <c r="C12" t="s">
        <v>161</v>
      </c>
      <c r="D12" s="72" t="s">
        <v>95</v>
      </c>
      <c r="E12" s="72">
        <v>61</v>
      </c>
      <c r="F12" s="72" t="s">
        <v>107</v>
      </c>
      <c r="G12" s="72" t="s">
        <v>107</v>
      </c>
      <c r="H12" s="72"/>
      <c r="I12" s="76"/>
      <c r="J12" s="71" t="s">
        <v>119</v>
      </c>
      <c r="K12" s="50" t="s">
        <v>164</v>
      </c>
    </row>
    <row r="13" spans="1:11" ht="12.75">
      <c r="A13" s="71" t="s">
        <v>47</v>
      </c>
      <c r="B13" s="75" t="s">
        <v>146</v>
      </c>
      <c r="C13" t="s">
        <v>161</v>
      </c>
      <c r="D13" s="72" t="s">
        <v>95</v>
      </c>
      <c r="E13" s="72">
        <v>72</v>
      </c>
      <c r="F13" s="72" t="s">
        <v>107</v>
      </c>
      <c r="G13" s="72" t="s">
        <v>107</v>
      </c>
      <c r="H13" s="72"/>
      <c r="I13" s="71"/>
      <c r="J13" s="71" t="s">
        <v>52</v>
      </c>
      <c r="K13" s="50" t="s">
        <v>164</v>
      </c>
    </row>
    <row r="14" spans="1:11" ht="12.75">
      <c r="A14" s="71" t="s">
        <v>53</v>
      </c>
      <c r="B14" s="75" t="s">
        <v>146</v>
      </c>
      <c r="C14" t="s">
        <v>160</v>
      </c>
      <c r="D14" s="72" t="s">
        <v>108</v>
      </c>
      <c r="E14" s="72">
        <v>60</v>
      </c>
      <c r="F14" s="72" t="s">
        <v>107</v>
      </c>
      <c r="G14" s="72" t="s">
        <v>107</v>
      </c>
      <c r="H14" s="72"/>
      <c r="I14" s="76"/>
      <c r="J14" s="71" t="s">
        <v>15</v>
      </c>
      <c r="K14" s="50" t="s">
        <v>164</v>
      </c>
    </row>
    <row r="15" spans="1:11" ht="12.75">
      <c r="A15" s="71" t="s">
        <v>71</v>
      </c>
      <c r="B15" s="75" t="s">
        <v>146</v>
      </c>
      <c r="C15" t="s">
        <v>160</v>
      </c>
      <c r="D15" s="72" t="s">
        <v>95</v>
      </c>
      <c r="E15" s="72">
        <v>71</v>
      </c>
      <c r="F15" s="72" t="s">
        <v>107</v>
      </c>
      <c r="G15" s="72" t="s">
        <v>107</v>
      </c>
      <c r="H15" s="72"/>
      <c r="I15" s="76"/>
      <c r="J15" s="71" t="s">
        <v>122</v>
      </c>
      <c r="K15" s="50" t="s">
        <v>164</v>
      </c>
    </row>
    <row r="16" spans="1:11" ht="12.75">
      <c r="A16" s="71" t="s">
        <v>18</v>
      </c>
      <c r="B16" s="71" t="s">
        <v>109</v>
      </c>
      <c r="C16" t="s">
        <v>160</v>
      </c>
      <c r="D16" s="72" t="s">
        <v>95</v>
      </c>
      <c r="E16" s="72">
        <v>71</v>
      </c>
      <c r="F16" s="72" t="s">
        <v>107</v>
      </c>
      <c r="G16" s="72" t="s">
        <v>107</v>
      </c>
      <c r="H16" s="72"/>
      <c r="I16" s="71"/>
      <c r="J16" s="71"/>
      <c r="K16" s="50" t="s">
        <v>164</v>
      </c>
    </row>
    <row r="17" spans="1:11" ht="12.75">
      <c r="A17" s="71" t="s">
        <v>24</v>
      </c>
      <c r="B17" s="71" t="s">
        <v>109</v>
      </c>
      <c r="C17" t="s">
        <v>160</v>
      </c>
      <c r="D17" s="72" t="s">
        <v>95</v>
      </c>
      <c r="E17" s="72">
        <v>10</v>
      </c>
      <c r="F17" s="72" t="s">
        <v>107</v>
      </c>
      <c r="G17" s="72" t="s">
        <v>107</v>
      </c>
      <c r="H17" s="72"/>
      <c r="I17" s="71"/>
      <c r="J17" s="71"/>
      <c r="K17" s="50" t="s">
        <v>164</v>
      </c>
    </row>
    <row r="18" spans="1:11" ht="12.75">
      <c r="A18" s="71" t="s">
        <v>27</v>
      </c>
      <c r="B18" s="71" t="s">
        <v>109</v>
      </c>
      <c r="C18" t="s">
        <v>160</v>
      </c>
      <c r="D18" s="72" t="s">
        <v>108</v>
      </c>
      <c r="E18" s="72">
        <v>54</v>
      </c>
      <c r="F18" s="72" t="s">
        <v>107</v>
      </c>
      <c r="G18" s="72" t="s">
        <v>107</v>
      </c>
      <c r="H18" s="72"/>
      <c r="I18" s="71"/>
      <c r="J18" s="71"/>
      <c r="K18" s="50" t="s">
        <v>164</v>
      </c>
    </row>
    <row r="19" spans="1:11" ht="12.75">
      <c r="A19" s="71" t="s">
        <v>33</v>
      </c>
      <c r="B19" s="71" t="s">
        <v>109</v>
      </c>
      <c r="C19" t="s">
        <v>160</v>
      </c>
      <c r="D19" s="72" t="s">
        <v>108</v>
      </c>
      <c r="E19" s="72">
        <v>19</v>
      </c>
      <c r="F19" s="72" t="s">
        <v>107</v>
      </c>
      <c r="G19" s="72" t="s">
        <v>107</v>
      </c>
      <c r="H19" s="72"/>
      <c r="I19" s="71"/>
      <c r="J19" s="71"/>
      <c r="K19" s="50" t="s">
        <v>164</v>
      </c>
    </row>
    <row r="20" spans="1:11" ht="12.75">
      <c r="A20" s="71" t="s">
        <v>51</v>
      </c>
      <c r="B20" s="71" t="s">
        <v>109</v>
      </c>
      <c r="C20" t="s">
        <v>160</v>
      </c>
      <c r="D20" s="72" t="s">
        <v>95</v>
      </c>
      <c r="E20" s="72">
        <v>40</v>
      </c>
      <c r="F20" s="72" t="s">
        <v>107</v>
      </c>
      <c r="G20" s="72" t="s">
        <v>107</v>
      </c>
      <c r="H20" s="72"/>
      <c r="I20" s="71"/>
      <c r="J20" s="71"/>
      <c r="K20" s="50" t="s">
        <v>164</v>
      </c>
    </row>
    <row r="21" spans="1:11" ht="12.75" customHeight="1">
      <c r="A21" s="71" t="s">
        <v>57</v>
      </c>
      <c r="B21" s="71" t="s">
        <v>109</v>
      </c>
      <c r="C21" t="s">
        <v>161</v>
      </c>
      <c r="D21" s="72" t="s">
        <v>108</v>
      </c>
      <c r="E21" s="72">
        <v>53</v>
      </c>
      <c r="F21" s="72" t="s">
        <v>107</v>
      </c>
      <c r="G21" s="72" t="s">
        <v>107</v>
      </c>
      <c r="H21" s="72"/>
      <c r="I21" s="71"/>
      <c r="J21" s="71"/>
      <c r="K21" s="50" t="s">
        <v>164</v>
      </c>
    </row>
    <row r="22" spans="1:11" s="69" customFormat="1" ht="12.75" customHeight="1">
      <c r="A22" s="77" t="s">
        <v>60</v>
      </c>
      <c r="B22" s="77" t="s">
        <v>109</v>
      </c>
      <c r="C22" t="s">
        <v>161</v>
      </c>
      <c r="D22" s="78" t="s">
        <v>108</v>
      </c>
      <c r="E22" s="78">
        <v>25</v>
      </c>
      <c r="F22" s="78" t="s">
        <v>107</v>
      </c>
      <c r="G22" s="78" t="s">
        <v>107</v>
      </c>
      <c r="H22" s="78"/>
      <c r="I22" s="77"/>
      <c r="J22" s="77"/>
      <c r="K22" s="50" t="s">
        <v>164</v>
      </c>
    </row>
    <row r="23" spans="1:11" ht="12.75">
      <c r="A23" s="71" t="s">
        <v>22</v>
      </c>
      <c r="B23" s="71" t="s">
        <v>123</v>
      </c>
      <c r="C23" t="s">
        <v>160</v>
      </c>
      <c r="D23" s="72" t="s">
        <v>108</v>
      </c>
      <c r="E23" s="72">
        <v>47</v>
      </c>
      <c r="F23" s="72" t="s">
        <v>107</v>
      </c>
      <c r="G23" s="72" t="s">
        <v>107</v>
      </c>
      <c r="H23" s="72"/>
      <c r="I23" s="76"/>
      <c r="J23" s="76"/>
      <c r="K23" s="50" t="s">
        <v>164</v>
      </c>
    </row>
    <row r="24" spans="1:11" ht="12.75">
      <c r="A24" s="71" t="s">
        <v>13</v>
      </c>
      <c r="B24" s="71" t="s">
        <v>123</v>
      </c>
      <c r="C24" t="s">
        <v>162</v>
      </c>
      <c r="D24" s="72" t="s">
        <v>95</v>
      </c>
      <c r="E24" s="72">
        <v>71</v>
      </c>
      <c r="F24" s="72" t="s">
        <v>107</v>
      </c>
      <c r="G24" s="72" t="s">
        <v>107</v>
      </c>
      <c r="H24" s="72"/>
      <c r="I24" s="76"/>
      <c r="J24" s="76"/>
      <c r="K24" s="50" t="s">
        <v>164</v>
      </c>
    </row>
    <row r="25" spans="1:11" ht="12.75">
      <c r="A25" s="71" t="s">
        <v>31</v>
      </c>
      <c r="B25" s="71" t="s">
        <v>124</v>
      </c>
      <c r="C25" t="s">
        <v>160</v>
      </c>
      <c r="D25" s="72" t="s">
        <v>108</v>
      </c>
      <c r="E25" s="72">
        <v>57</v>
      </c>
      <c r="F25" s="72" t="s">
        <v>107</v>
      </c>
      <c r="G25" s="72" t="s">
        <v>107</v>
      </c>
      <c r="H25" s="72"/>
      <c r="I25" s="76"/>
      <c r="J25" s="76"/>
      <c r="K25" s="50" t="s">
        <v>164</v>
      </c>
    </row>
    <row r="26" spans="1:11" ht="12.75">
      <c r="A26" s="71" t="s">
        <v>37</v>
      </c>
      <c r="B26" s="71" t="s">
        <v>124</v>
      </c>
      <c r="C26" t="s">
        <v>161</v>
      </c>
      <c r="D26" s="72" t="s">
        <v>108</v>
      </c>
      <c r="E26" s="72">
        <v>60</v>
      </c>
      <c r="F26" s="72" t="s">
        <v>107</v>
      </c>
      <c r="G26" s="72" t="s">
        <v>107</v>
      </c>
      <c r="H26" s="72"/>
      <c r="I26" s="76"/>
      <c r="J26" s="76"/>
      <c r="K26" s="50" t="s">
        <v>164</v>
      </c>
    </row>
    <row r="27" spans="1:11" ht="12.75">
      <c r="A27" s="71" t="s">
        <v>55</v>
      </c>
      <c r="B27" s="71" t="s">
        <v>124</v>
      </c>
      <c r="C27" t="s">
        <v>162</v>
      </c>
      <c r="D27" s="72" t="s">
        <v>95</v>
      </c>
      <c r="E27" s="72">
        <v>50</v>
      </c>
      <c r="F27" s="72" t="s">
        <v>107</v>
      </c>
      <c r="G27" s="72" t="s">
        <v>107</v>
      </c>
      <c r="H27" s="72"/>
      <c r="I27" s="76"/>
      <c r="J27" s="76"/>
      <c r="K27" s="50" t="s">
        <v>164</v>
      </c>
    </row>
    <row r="28" spans="1:11" ht="12.75">
      <c r="A28" s="71" t="s">
        <v>58</v>
      </c>
      <c r="B28" s="71" t="s">
        <v>123</v>
      </c>
      <c r="C28" t="s">
        <v>162</v>
      </c>
      <c r="D28" s="72" t="s">
        <v>108</v>
      </c>
      <c r="E28" s="72">
        <v>70</v>
      </c>
      <c r="F28" s="72" t="s">
        <v>107</v>
      </c>
      <c r="G28" s="72" t="s">
        <v>107</v>
      </c>
      <c r="H28" s="72"/>
      <c r="I28" s="76"/>
      <c r="J28" s="76"/>
      <c r="K28" s="50" t="s">
        <v>164</v>
      </c>
    </row>
    <row r="29" spans="1:11" ht="12.75">
      <c r="A29" s="71" t="s">
        <v>64</v>
      </c>
      <c r="B29" s="71" t="s">
        <v>123</v>
      </c>
      <c r="C29" t="s">
        <v>160</v>
      </c>
      <c r="D29" s="72" t="s">
        <v>95</v>
      </c>
      <c r="E29" s="72">
        <v>71</v>
      </c>
      <c r="F29" s="72" t="s">
        <v>107</v>
      </c>
      <c r="G29" s="72" t="s">
        <v>107</v>
      </c>
      <c r="H29" s="72"/>
      <c r="I29" s="76"/>
      <c r="J29" s="76" t="s">
        <v>125</v>
      </c>
      <c r="K29" s="50" t="s">
        <v>164</v>
      </c>
    </row>
    <row r="30" spans="1:11" ht="12.75">
      <c r="A30" s="71" t="s">
        <v>11</v>
      </c>
      <c r="B30" s="71" t="s">
        <v>123</v>
      </c>
      <c r="C30" t="s">
        <v>161</v>
      </c>
      <c r="D30" s="72" t="s">
        <v>95</v>
      </c>
      <c r="E30" s="72">
        <v>63</v>
      </c>
      <c r="F30" s="72" t="s">
        <v>107</v>
      </c>
      <c r="G30" s="72" t="s">
        <v>107</v>
      </c>
      <c r="H30" s="72"/>
      <c r="I30" s="76"/>
      <c r="J30" s="76"/>
      <c r="K30" s="50" t="s">
        <v>164</v>
      </c>
    </row>
    <row r="31" spans="1:11" ht="12.75">
      <c r="A31" s="71" t="s">
        <v>17</v>
      </c>
      <c r="B31" s="71" t="s">
        <v>123</v>
      </c>
      <c r="C31" t="s">
        <v>160</v>
      </c>
      <c r="D31" s="72" t="s">
        <v>108</v>
      </c>
      <c r="E31" s="72">
        <v>71</v>
      </c>
      <c r="F31" s="72" t="s">
        <v>107</v>
      </c>
      <c r="G31" s="72" t="s">
        <v>107</v>
      </c>
      <c r="H31" s="72"/>
      <c r="I31" s="76"/>
      <c r="J31" s="76"/>
      <c r="K31" s="50" t="s">
        <v>164</v>
      </c>
    </row>
    <row r="32" spans="1:11" ht="12.75">
      <c r="A32" s="71" t="s">
        <v>35</v>
      </c>
      <c r="B32" s="71" t="s">
        <v>123</v>
      </c>
      <c r="C32" t="s">
        <v>160</v>
      </c>
      <c r="D32" s="72" t="s">
        <v>95</v>
      </c>
      <c r="E32" s="72">
        <v>50</v>
      </c>
      <c r="F32" s="72" t="s">
        <v>107</v>
      </c>
      <c r="G32" s="72" t="s">
        <v>107</v>
      </c>
      <c r="H32" s="72"/>
      <c r="I32" s="76"/>
      <c r="J32" s="76"/>
      <c r="K32" s="50" t="s">
        <v>164</v>
      </c>
    </row>
    <row r="33" spans="1:11" ht="12.75">
      <c r="A33" s="71" t="s">
        <v>41</v>
      </c>
      <c r="B33" s="71" t="s">
        <v>123</v>
      </c>
      <c r="C33" t="s">
        <v>160</v>
      </c>
      <c r="D33" s="72" t="s">
        <v>108</v>
      </c>
      <c r="E33" s="72">
        <v>83</v>
      </c>
      <c r="F33" s="72" t="s">
        <v>107</v>
      </c>
      <c r="G33" s="72" t="s">
        <v>107</v>
      </c>
      <c r="H33" s="72"/>
      <c r="I33" s="76"/>
      <c r="J33" s="76"/>
      <c r="K33" s="50" t="s">
        <v>164</v>
      </c>
    </row>
    <row r="34" spans="1:11" ht="12.75">
      <c r="A34" s="71" t="s">
        <v>44</v>
      </c>
      <c r="B34" s="71" t="s">
        <v>123</v>
      </c>
      <c r="C34" t="s">
        <v>160</v>
      </c>
      <c r="D34" s="72" t="s">
        <v>95</v>
      </c>
      <c r="E34" s="72">
        <v>54</v>
      </c>
      <c r="F34" s="72" t="s">
        <v>107</v>
      </c>
      <c r="G34" s="72" t="s">
        <v>107</v>
      </c>
      <c r="H34" s="72"/>
      <c r="I34" s="76"/>
      <c r="J34" s="76"/>
      <c r="K34" s="50" t="s">
        <v>164</v>
      </c>
    </row>
    <row r="35" spans="1:11" ht="12.75">
      <c r="A35" s="71" t="s">
        <v>62</v>
      </c>
      <c r="B35" s="71" t="s">
        <v>123</v>
      </c>
      <c r="C35" t="s">
        <v>160</v>
      </c>
      <c r="D35" s="72" t="s">
        <v>108</v>
      </c>
      <c r="E35" s="72">
        <v>78</v>
      </c>
      <c r="F35" s="72" t="s">
        <v>107</v>
      </c>
      <c r="G35" s="72" t="s">
        <v>107</v>
      </c>
      <c r="H35" s="72"/>
      <c r="I35" s="76"/>
      <c r="J35" s="76"/>
      <c r="K35" s="50" t="s">
        <v>164</v>
      </c>
    </row>
    <row r="36" spans="1:11" ht="12.75">
      <c r="A36" s="71" t="s">
        <v>68</v>
      </c>
      <c r="B36" s="71" t="s">
        <v>123</v>
      </c>
      <c r="C36" t="s">
        <v>162</v>
      </c>
      <c r="D36" s="72" t="s">
        <v>108</v>
      </c>
      <c r="E36" s="72">
        <v>45</v>
      </c>
      <c r="F36" s="72" t="s">
        <v>107</v>
      </c>
      <c r="G36" s="72" t="s">
        <v>107</v>
      </c>
      <c r="H36" s="72"/>
      <c r="I36" s="76"/>
      <c r="J36" s="76"/>
      <c r="K36" s="50" t="s">
        <v>164</v>
      </c>
    </row>
    <row r="37" spans="1:11" ht="12.75">
      <c r="A37" s="71" t="s">
        <v>15</v>
      </c>
      <c r="B37" s="71" t="s">
        <v>158</v>
      </c>
      <c r="C37" t="s">
        <v>161</v>
      </c>
      <c r="D37" s="72" t="s">
        <v>108</v>
      </c>
      <c r="E37" s="72">
        <v>60</v>
      </c>
      <c r="F37" s="72" t="s">
        <v>121</v>
      </c>
      <c r="G37" s="72" t="s">
        <v>111</v>
      </c>
      <c r="H37" s="72" t="s">
        <v>147</v>
      </c>
      <c r="I37" s="76"/>
      <c r="J37" s="71" t="s">
        <v>53</v>
      </c>
      <c r="K37" s="50" t="s">
        <v>164</v>
      </c>
    </row>
    <row r="38" spans="1:11" ht="12.75">
      <c r="A38" s="71" t="s">
        <v>21</v>
      </c>
      <c r="B38" s="71" t="s">
        <v>158</v>
      </c>
      <c r="C38" t="s">
        <v>160</v>
      </c>
      <c r="D38" s="72" t="s">
        <v>108</v>
      </c>
      <c r="E38" s="72">
        <v>29</v>
      </c>
      <c r="F38" s="72" t="s">
        <v>112</v>
      </c>
      <c r="G38" s="72" t="s">
        <v>111</v>
      </c>
      <c r="H38" s="72" t="s">
        <v>149</v>
      </c>
      <c r="I38" s="76"/>
      <c r="J38" s="71"/>
      <c r="K38" s="50" t="s">
        <v>164</v>
      </c>
    </row>
    <row r="39" spans="1:11" ht="12.75">
      <c r="A39" s="71" t="s">
        <v>39</v>
      </c>
      <c r="B39" s="71" t="s">
        <v>158</v>
      </c>
      <c r="C39" t="s">
        <v>160</v>
      </c>
      <c r="D39" s="72" t="s">
        <v>95</v>
      </c>
      <c r="E39" s="72">
        <v>68</v>
      </c>
      <c r="F39" s="72" t="s">
        <v>112</v>
      </c>
      <c r="G39" s="72" t="s">
        <v>113</v>
      </c>
      <c r="H39" s="72" t="s">
        <v>149</v>
      </c>
      <c r="I39" s="76"/>
      <c r="J39" s="71" t="s">
        <v>126</v>
      </c>
      <c r="K39" s="50" t="s">
        <v>164</v>
      </c>
    </row>
    <row r="40" spans="1:11" ht="12.75">
      <c r="A40" s="71" t="s">
        <v>42</v>
      </c>
      <c r="B40" s="71" t="s">
        <v>158</v>
      </c>
      <c r="C40" t="s">
        <v>160</v>
      </c>
      <c r="D40" s="72" t="s">
        <v>95</v>
      </c>
      <c r="E40" s="72">
        <v>70</v>
      </c>
      <c r="F40" s="72" t="s">
        <v>112</v>
      </c>
      <c r="G40" s="72" t="s">
        <v>111</v>
      </c>
      <c r="H40" s="72" t="s">
        <v>149</v>
      </c>
      <c r="I40" s="76"/>
      <c r="J40" s="76"/>
      <c r="K40" s="50" t="s">
        <v>164</v>
      </c>
    </row>
    <row r="41" spans="1:11" ht="12.75">
      <c r="A41" s="71" t="s">
        <v>48</v>
      </c>
      <c r="B41" s="71" t="s">
        <v>158</v>
      </c>
      <c r="C41" t="s">
        <v>162</v>
      </c>
      <c r="D41" s="72" t="s">
        <v>95</v>
      </c>
      <c r="E41" s="72">
        <v>51</v>
      </c>
      <c r="F41" s="72" t="s">
        <v>121</v>
      </c>
      <c r="G41" s="72" t="s">
        <v>111</v>
      </c>
      <c r="H41" s="72" t="s">
        <v>148</v>
      </c>
      <c r="I41" s="76"/>
      <c r="J41" s="76"/>
      <c r="K41" s="50" t="s">
        <v>164</v>
      </c>
    </row>
    <row r="42" spans="1:11" ht="12.75">
      <c r="A42" s="71" t="s">
        <v>66</v>
      </c>
      <c r="B42" s="71" t="s">
        <v>158</v>
      </c>
      <c r="C42" t="s">
        <v>161</v>
      </c>
      <c r="D42" s="72" t="s">
        <v>95</v>
      </c>
      <c r="E42" s="72">
        <v>62</v>
      </c>
      <c r="F42" s="72" t="s">
        <v>112</v>
      </c>
      <c r="G42" s="72" t="s">
        <v>127</v>
      </c>
      <c r="H42" s="72" t="s">
        <v>149</v>
      </c>
      <c r="I42" s="76"/>
      <c r="J42" s="76"/>
      <c r="K42" s="50" t="s">
        <v>164</v>
      </c>
    </row>
    <row r="43" spans="1:11" ht="12.75">
      <c r="A43" s="71" t="s">
        <v>72</v>
      </c>
      <c r="B43" s="71" t="s">
        <v>158</v>
      </c>
      <c r="C43" t="s">
        <v>161</v>
      </c>
      <c r="D43" s="72" t="s">
        <v>95</v>
      </c>
      <c r="E43" s="72">
        <v>66</v>
      </c>
      <c r="F43" s="72" t="s">
        <v>112</v>
      </c>
      <c r="G43" s="72" t="s">
        <v>111</v>
      </c>
      <c r="H43" s="72" t="s">
        <v>149</v>
      </c>
      <c r="I43" s="76"/>
      <c r="J43" s="76"/>
      <c r="K43" s="50" t="s">
        <v>164</v>
      </c>
    </row>
    <row r="44" spans="1:11" ht="12.75">
      <c r="A44" s="71" t="s">
        <v>19</v>
      </c>
      <c r="B44" s="71" t="s">
        <v>158</v>
      </c>
      <c r="C44" t="s">
        <v>160</v>
      </c>
      <c r="D44" s="72" t="s">
        <v>108</v>
      </c>
      <c r="E44" s="72">
        <v>68</v>
      </c>
      <c r="F44" s="72" t="s">
        <v>110</v>
      </c>
      <c r="G44" s="72" t="s">
        <v>111</v>
      </c>
      <c r="H44" s="72" t="s">
        <v>149</v>
      </c>
      <c r="I44" s="76"/>
      <c r="J44" s="76" t="s">
        <v>14</v>
      </c>
      <c r="K44" s="50" t="s">
        <v>164</v>
      </c>
    </row>
    <row r="45" spans="1:11" ht="12.75">
      <c r="A45" s="71" t="s">
        <v>25</v>
      </c>
      <c r="B45" s="71" t="s">
        <v>158</v>
      </c>
      <c r="C45" t="s">
        <v>161</v>
      </c>
      <c r="D45" s="72" t="s">
        <v>95</v>
      </c>
      <c r="E45" s="72">
        <v>71</v>
      </c>
      <c r="F45" s="72" t="s">
        <v>117</v>
      </c>
      <c r="G45" s="72" t="s">
        <v>128</v>
      </c>
      <c r="H45" s="72" t="s">
        <v>149</v>
      </c>
      <c r="I45" s="76"/>
      <c r="J45" s="76" t="s">
        <v>71</v>
      </c>
      <c r="K45" s="50" t="s">
        <v>164</v>
      </c>
    </row>
    <row r="46" spans="1:11" ht="12.75">
      <c r="A46" s="71" t="s">
        <v>28</v>
      </c>
      <c r="B46" s="71" t="s">
        <v>158</v>
      </c>
      <c r="C46" t="s">
        <v>160</v>
      </c>
      <c r="D46" s="72" t="s">
        <v>95</v>
      </c>
      <c r="E46" s="72">
        <v>56</v>
      </c>
      <c r="F46" s="72" t="s">
        <v>115</v>
      </c>
      <c r="G46" s="72" t="s">
        <v>113</v>
      </c>
      <c r="H46" s="72" t="s">
        <v>149</v>
      </c>
      <c r="I46" s="76"/>
      <c r="J46" s="71" t="s">
        <v>129</v>
      </c>
      <c r="K46" s="50" t="s">
        <v>164</v>
      </c>
    </row>
    <row r="47" spans="1:11" ht="12.75">
      <c r="A47" s="71" t="s">
        <v>46</v>
      </c>
      <c r="B47" s="71" t="s">
        <v>158</v>
      </c>
      <c r="C47" t="s">
        <v>160</v>
      </c>
      <c r="D47" s="72" t="s">
        <v>95</v>
      </c>
      <c r="E47" s="72">
        <v>61</v>
      </c>
      <c r="F47" s="72" t="s">
        <v>117</v>
      </c>
      <c r="G47" s="72" t="s">
        <v>118</v>
      </c>
      <c r="H47" s="72" t="s">
        <v>149</v>
      </c>
      <c r="I47" s="76"/>
      <c r="J47" s="76" t="s">
        <v>130</v>
      </c>
      <c r="K47" s="50" t="s">
        <v>164</v>
      </c>
    </row>
    <row r="48" spans="1:11" ht="12.75">
      <c r="A48" s="71" t="s">
        <v>52</v>
      </c>
      <c r="B48" s="71" t="s">
        <v>158</v>
      </c>
      <c r="C48" t="s">
        <v>160</v>
      </c>
      <c r="D48" s="72" t="s">
        <v>95</v>
      </c>
      <c r="E48" s="72">
        <v>72</v>
      </c>
      <c r="F48" s="72" t="s">
        <v>117</v>
      </c>
      <c r="G48" s="72" t="s">
        <v>111</v>
      </c>
      <c r="H48" s="72" t="s">
        <v>149</v>
      </c>
      <c r="I48" s="76"/>
      <c r="J48" s="76" t="s">
        <v>47</v>
      </c>
      <c r="K48" s="50" t="s">
        <v>164</v>
      </c>
    </row>
    <row r="49" spans="1:11" ht="12.75">
      <c r="A49" s="71" t="s">
        <v>70</v>
      </c>
      <c r="B49" s="71" t="s">
        <v>158</v>
      </c>
      <c r="C49" t="s">
        <v>161</v>
      </c>
      <c r="D49" s="72" t="s">
        <v>108</v>
      </c>
      <c r="E49" s="72">
        <v>70</v>
      </c>
      <c r="F49" s="72" t="s">
        <v>117</v>
      </c>
      <c r="G49" s="72" t="s">
        <v>131</v>
      </c>
      <c r="H49" s="72" t="s">
        <v>147</v>
      </c>
      <c r="I49" s="76"/>
      <c r="J49" s="76"/>
      <c r="K49" s="50" t="s">
        <v>164</v>
      </c>
    </row>
    <row r="50" spans="1:11" ht="12.75">
      <c r="A50" s="71" t="s">
        <v>61</v>
      </c>
      <c r="B50" s="71" t="s">
        <v>158</v>
      </c>
      <c r="C50" t="s">
        <v>161</v>
      </c>
      <c r="D50" s="72" t="s">
        <v>108</v>
      </c>
      <c r="E50" s="72">
        <v>69</v>
      </c>
      <c r="F50" s="72" t="s">
        <v>117</v>
      </c>
      <c r="G50" s="72" t="s">
        <v>113</v>
      </c>
      <c r="H50" s="72" t="s">
        <v>149</v>
      </c>
      <c r="I50" s="76"/>
      <c r="J50" s="76"/>
      <c r="K50" s="86" t="s">
        <v>165</v>
      </c>
    </row>
    <row r="51" spans="1:11" s="68" customFormat="1" ht="12.75">
      <c r="A51" s="77" t="s">
        <v>73</v>
      </c>
      <c r="B51" s="71" t="s">
        <v>158</v>
      </c>
      <c r="C51" t="s">
        <v>160</v>
      </c>
      <c r="D51" s="78" t="s">
        <v>95</v>
      </c>
      <c r="E51" s="78">
        <v>61</v>
      </c>
      <c r="F51" s="78" t="s">
        <v>110</v>
      </c>
      <c r="G51" s="78" t="s">
        <v>113</v>
      </c>
      <c r="H51" s="78" t="s">
        <v>147</v>
      </c>
      <c r="I51" s="79"/>
      <c r="J51" s="79"/>
      <c r="K51" s="87" t="s">
        <v>164</v>
      </c>
    </row>
    <row r="52" spans="1:11" ht="12.75">
      <c r="A52" s="71" t="s">
        <v>23</v>
      </c>
      <c r="B52" s="71" t="s">
        <v>159</v>
      </c>
      <c r="C52" t="s">
        <v>107</v>
      </c>
      <c r="D52" s="72" t="s">
        <v>95</v>
      </c>
      <c r="E52" s="72">
        <v>71</v>
      </c>
      <c r="F52" s="72" t="s">
        <v>117</v>
      </c>
      <c r="G52" s="72" t="s">
        <v>118</v>
      </c>
      <c r="H52" s="72" t="s">
        <v>149</v>
      </c>
      <c r="I52" s="71" t="s">
        <v>145</v>
      </c>
      <c r="J52" s="71" t="s">
        <v>132</v>
      </c>
      <c r="K52" s="50" t="s">
        <v>164</v>
      </c>
    </row>
    <row r="53" spans="1:11" ht="12.75">
      <c r="A53" s="71" t="s">
        <v>26</v>
      </c>
      <c r="B53" s="71" t="s">
        <v>159</v>
      </c>
      <c r="C53" t="s">
        <v>107</v>
      </c>
      <c r="D53" s="72" t="s">
        <v>95</v>
      </c>
      <c r="E53" s="72">
        <v>61</v>
      </c>
      <c r="F53" s="72" t="s">
        <v>117</v>
      </c>
      <c r="G53" s="72" t="s">
        <v>118</v>
      </c>
      <c r="H53" s="72" t="s">
        <v>149</v>
      </c>
      <c r="I53" s="71" t="s">
        <v>145</v>
      </c>
      <c r="J53" s="76" t="s">
        <v>133</v>
      </c>
      <c r="K53" s="87" t="s">
        <v>164</v>
      </c>
    </row>
    <row r="54" spans="1:11" ht="12.75">
      <c r="A54" s="71" t="s">
        <v>32</v>
      </c>
      <c r="B54" s="71" t="s">
        <v>159</v>
      </c>
      <c r="C54" t="s">
        <v>107</v>
      </c>
      <c r="D54" s="72" t="s">
        <v>95</v>
      </c>
      <c r="E54" s="72">
        <v>68</v>
      </c>
      <c r="F54" s="72" t="s">
        <v>112</v>
      </c>
      <c r="G54" s="72" t="s">
        <v>113</v>
      </c>
      <c r="H54" s="72" t="s">
        <v>149</v>
      </c>
      <c r="I54" s="71" t="s">
        <v>145</v>
      </c>
      <c r="J54" s="71" t="s">
        <v>134</v>
      </c>
      <c r="K54" s="87" t="s">
        <v>164</v>
      </c>
    </row>
    <row r="55" spans="1:11" ht="12.75">
      <c r="A55" s="71" t="s">
        <v>50</v>
      </c>
      <c r="B55" s="71" t="s">
        <v>159</v>
      </c>
      <c r="C55" t="s">
        <v>107</v>
      </c>
      <c r="D55" s="72" t="s">
        <v>95</v>
      </c>
      <c r="E55" s="72">
        <v>56</v>
      </c>
      <c r="F55" s="72" t="s">
        <v>115</v>
      </c>
      <c r="G55" s="72" t="s">
        <v>113</v>
      </c>
      <c r="H55" s="72" t="s">
        <v>149</v>
      </c>
      <c r="I55" s="71" t="s">
        <v>145</v>
      </c>
      <c r="J55" s="71" t="s">
        <v>135</v>
      </c>
      <c r="K55" s="87" t="s">
        <v>164</v>
      </c>
    </row>
    <row r="56" spans="1:11" ht="12.75">
      <c r="A56" s="71" t="s">
        <v>56</v>
      </c>
      <c r="B56" s="71" t="s">
        <v>159</v>
      </c>
      <c r="C56" t="s">
        <v>107</v>
      </c>
      <c r="D56" s="72" t="s">
        <v>95</v>
      </c>
      <c r="E56" s="72">
        <v>48</v>
      </c>
      <c r="F56" s="72" t="s">
        <v>117</v>
      </c>
      <c r="G56" s="72" t="s">
        <v>118</v>
      </c>
      <c r="H56" s="72" t="s">
        <v>149</v>
      </c>
      <c r="I56" s="71" t="s">
        <v>145</v>
      </c>
      <c r="J56" s="71" t="s">
        <v>63</v>
      </c>
      <c r="K56" s="87" t="s">
        <v>164</v>
      </c>
    </row>
    <row r="57" spans="1:11" ht="12.75">
      <c r="A57" s="71" t="s">
        <v>59</v>
      </c>
      <c r="B57" s="71" t="s">
        <v>159</v>
      </c>
      <c r="C57" t="s">
        <v>107</v>
      </c>
      <c r="D57" s="72" t="s">
        <v>95</v>
      </c>
      <c r="E57" s="72">
        <v>51</v>
      </c>
      <c r="F57" s="72" t="s">
        <v>110</v>
      </c>
      <c r="G57" s="72" t="s">
        <v>113</v>
      </c>
      <c r="H57" s="72" t="s">
        <v>147</v>
      </c>
      <c r="I57" s="71" t="s">
        <v>145</v>
      </c>
      <c r="J57" s="76"/>
      <c r="K57" s="86" t="s">
        <v>164</v>
      </c>
    </row>
    <row r="58" spans="1:11" ht="12.75">
      <c r="A58" s="71" t="s">
        <v>65</v>
      </c>
      <c r="B58" s="71" t="s">
        <v>159</v>
      </c>
      <c r="C58" t="s">
        <v>107</v>
      </c>
      <c r="D58" s="72" t="s">
        <v>95</v>
      </c>
      <c r="E58" s="72">
        <v>58</v>
      </c>
      <c r="F58" s="72" t="s">
        <v>110</v>
      </c>
      <c r="G58" s="72" t="s">
        <v>131</v>
      </c>
      <c r="H58" s="72" t="s">
        <v>149</v>
      </c>
      <c r="I58" s="71" t="s">
        <v>145</v>
      </c>
      <c r="J58" s="76"/>
      <c r="K58" s="50" t="s">
        <v>164</v>
      </c>
    </row>
    <row r="59" spans="1:11" ht="12.75">
      <c r="A59" s="71" t="s">
        <v>12</v>
      </c>
      <c r="B59" s="71" t="s">
        <v>159</v>
      </c>
      <c r="C59" t="s">
        <v>107</v>
      </c>
      <c r="D59" s="72" t="s">
        <v>95</v>
      </c>
      <c r="E59" s="72">
        <v>59</v>
      </c>
      <c r="F59" s="72" t="s">
        <v>110</v>
      </c>
      <c r="G59" s="72" t="s">
        <v>136</v>
      </c>
      <c r="H59" s="72" t="s">
        <v>147</v>
      </c>
      <c r="I59" s="76" t="s">
        <v>120</v>
      </c>
      <c r="J59" s="76"/>
      <c r="K59" s="87" t="s">
        <v>164</v>
      </c>
    </row>
    <row r="60" spans="1:11" ht="12.75">
      <c r="A60" s="71" t="s">
        <v>30</v>
      </c>
      <c r="B60" s="71" t="s">
        <v>159</v>
      </c>
      <c r="C60" t="s">
        <v>107</v>
      </c>
      <c r="D60" s="72" t="s">
        <v>108</v>
      </c>
      <c r="E60" s="72">
        <v>61</v>
      </c>
      <c r="F60" s="72" t="s">
        <v>137</v>
      </c>
      <c r="G60" s="72" t="s">
        <v>113</v>
      </c>
      <c r="H60" s="72" t="s">
        <v>149</v>
      </c>
      <c r="I60" s="76" t="s">
        <v>138</v>
      </c>
      <c r="J60" s="76"/>
      <c r="K60" s="50" t="s">
        <v>164</v>
      </c>
    </row>
    <row r="61" spans="1:11" ht="12.75">
      <c r="A61" s="71" t="s">
        <v>36</v>
      </c>
      <c r="B61" s="71" t="s">
        <v>159</v>
      </c>
      <c r="C61" t="s">
        <v>107</v>
      </c>
      <c r="D61" s="72" t="s">
        <v>108</v>
      </c>
      <c r="E61" s="72">
        <v>71</v>
      </c>
      <c r="F61" s="72" t="s">
        <v>110</v>
      </c>
      <c r="G61" s="72" t="s">
        <v>131</v>
      </c>
      <c r="H61" s="72" t="s">
        <v>147</v>
      </c>
      <c r="I61" s="76" t="s">
        <v>120</v>
      </c>
      <c r="J61" s="76"/>
      <c r="K61" s="87" t="s">
        <v>164</v>
      </c>
    </row>
    <row r="62" spans="1:11" ht="12.75">
      <c r="A62" s="71" t="s">
        <v>54</v>
      </c>
      <c r="B62" s="71" t="s">
        <v>159</v>
      </c>
      <c r="C62" t="s">
        <v>107</v>
      </c>
      <c r="D62" s="72" t="s">
        <v>95</v>
      </c>
      <c r="E62" s="72">
        <v>52</v>
      </c>
      <c r="F62" s="72" t="s">
        <v>110</v>
      </c>
      <c r="G62" s="72" t="s">
        <v>139</v>
      </c>
      <c r="H62" s="72" t="s">
        <v>149</v>
      </c>
      <c r="I62" s="76" t="s">
        <v>120</v>
      </c>
      <c r="J62" s="76"/>
      <c r="K62" s="50" t="s">
        <v>164</v>
      </c>
    </row>
    <row r="63" spans="1:11" ht="12.75">
      <c r="A63" s="71" t="s">
        <v>45</v>
      </c>
      <c r="B63" s="71" t="s">
        <v>159</v>
      </c>
      <c r="C63" t="s">
        <v>107</v>
      </c>
      <c r="D63" s="72" t="s">
        <v>95</v>
      </c>
      <c r="E63" s="72">
        <v>58</v>
      </c>
      <c r="F63" s="72" t="s">
        <v>110</v>
      </c>
      <c r="G63" s="72" t="s">
        <v>127</v>
      </c>
      <c r="H63" s="72" t="s">
        <v>149</v>
      </c>
      <c r="I63" s="76" t="s">
        <v>120</v>
      </c>
      <c r="J63" s="76"/>
      <c r="K63" s="50" t="s">
        <v>164</v>
      </c>
    </row>
    <row r="64" spans="1:11" ht="12.75">
      <c r="A64" s="71" t="s">
        <v>63</v>
      </c>
      <c r="B64" s="71" t="s">
        <v>159</v>
      </c>
      <c r="C64" t="s">
        <v>107</v>
      </c>
      <c r="D64" s="72" t="s">
        <v>95</v>
      </c>
      <c r="E64" s="72">
        <v>48</v>
      </c>
      <c r="F64" s="72" t="s">
        <v>117</v>
      </c>
      <c r="G64" s="72" t="s">
        <v>118</v>
      </c>
      <c r="H64" s="72" t="s">
        <v>149</v>
      </c>
      <c r="I64" s="76" t="s">
        <v>120</v>
      </c>
      <c r="J64" s="76" t="s">
        <v>56</v>
      </c>
      <c r="K64" s="87" t="s">
        <v>164</v>
      </c>
    </row>
    <row r="65" spans="1:11" ht="12.75">
      <c r="A65" s="71" t="s">
        <v>69</v>
      </c>
      <c r="B65" s="71" t="s">
        <v>159</v>
      </c>
      <c r="C65" t="s">
        <v>107</v>
      </c>
      <c r="D65" s="72" t="s">
        <v>95</v>
      </c>
      <c r="E65" s="72">
        <v>52</v>
      </c>
      <c r="F65" s="72" t="s">
        <v>117</v>
      </c>
      <c r="G65" s="72" t="s">
        <v>140</v>
      </c>
      <c r="H65" s="72" t="s">
        <v>149</v>
      </c>
      <c r="I65" s="76" t="s">
        <v>120</v>
      </c>
      <c r="J65" s="76"/>
      <c r="K65" s="87" t="s">
        <v>164</v>
      </c>
    </row>
    <row r="66" spans="1:10" ht="12.75">
      <c r="A66" s="71"/>
      <c r="B66" s="71"/>
      <c r="C66" s="71"/>
      <c r="D66" s="71"/>
      <c r="E66" s="71"/>
      <c r="F66" s="71"/>
      <c r="G66" s="71"/>
      <c r="H66" s="71"/>
      <c r="I66" s="71"/>
      <c r="J66" s="71"/>
    </row>
    <row r="67" spans="1:10" ht="12.75">
      <c r="A67" s="77" t="s">
        <v>8</v>
      </c>
      <c r="B67" s="80" t="s">
        <v>141</v>
      </c>
      <c r="C67" s="81"/>
      <c r="D67" s="71"/>
      <c r="E67" s="71"/>
      <c r="F67" s="71"/>
      <c r="G67" s="71"/>
      <c r="H67" s="71"/>
      <c r="I67" s="71"/>
      <c r="J67" s="71"/>
    </row>
    <row r="68" spans="1:10" ht="12.75">
      <c r="A68" s="77" t="s">
        <v>9</v>
      </c>
      <c r="B68" s="80" t="s">
        <v>142</v>
      </c>
      <c r="C68" s="81"/>
      <c r="D68" s="71"/>
      <c r="E68" s="71"/>
      <c r="F68" s="71"/>
      <c r="G68" s="71"/>
      <c r="H68" s="71"/>
      <c r="I68" s="71"/>
      <c r="J68" s="71"/>
    </row>
    <row r="69" spans="1:10" ht="12.75">
      <c r="A69" s="82" t="s">
        <v>74</v>
      </c>
      <c r="B69" s="80" t="s">
        <v>143</v>
      </c>
      <c r="C69" s="81"/>
      <c r="D69" s="71"/>
      <c r="E69" s="71"/>
      <c r="F69" s="71"/>
      <c r="G69" s="71"/>
      <c r="H69" s="71"/>
      <c r="I69" s="71"/>
      <c r="J69" s="71"/>
    </row>
    <row r="70" spans="1:10" ht="12.75">
      <c r="A70" s="83" t="s">
        <v>75</v>
      </c>
      <c r="B70" s="80" t="s">
        <v>144</v>
      </c>
      <c r="C70" s="81"/>
      <c r="D70" s="71"/>
      <c r="E70" s="71"/>
      <c r="F70" s="71"/>
      <c r="G70" s="71"/>
      <c r="H70" s="71"/>
      <c r="I70" s="71"/>
      <c r="J70" s="71"/>
    </row>
    <row r="71" spans="1:10" ht="12.75">
      <c r="A71" s="71"/>
      <c r="B71" s="71"/>
      <c r="C71" s="71"/>
      <c r="D71" s="71"/>
      <c r="E71" s="71"/>
      <c r="F71" s="71"/>
      <c r="G71" s="71"/>
      <c r="H71" s="71"/>
      <c r="I71" s="71"/>
      <c r="J71" s="71"/>
    </row>
    <row r="72" spans="1:10" ht="24.75" customHeight="1">
      <c r="A72" s="71"/>
      <c r="B72" s="84" t="s">
        <v>157</v>
      </c>
      <c r="C72" s="84"/>
      <c r="D72" s="84"/>
      <c r="E72" s="84"/>
      <c r="F72" s="71"/>
      <c r="G72" s="71"/>
      <c r="H72" s="71"/>
      <c r="I72" s="71"/>
      <c r="J72" s="71"/>
    </row>
    <row r="73" spans="1:10" ht="12.75">
      <c r="A73" s="71"/>
      <c r="B73" s="71" t="s">
        <v>153</v>
      </c>
      <c r="C73" s="71"/>
      <c r="D73" s="71"/>
      <c r="E73" s="71"/>
      <c r="F73" s="71"/>
      <c r="G73" s="71"/>
      <c r="H73" s="71"/>
      <c r="I73" s="71"/>
      <c r="J73" s="71"/>
    </row>
  </sheetData>
  <sheetProtection/>
  <mergeCells count="1">
    <mergeCell ref="B72:E72"/>
  </mergeCells>
  <printOptions/>
  <pageMargins left="0.75" right="0.75" top="1" bottom="1" header="0.5" footer="0.5"/>
  <pageSetup fitToHeight="2" fitToWidth="1" orientation="portrait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Rumpel</dc:creator>
  <cp:keywords/>
  <dc:description/>
  <cp:lastModifiedBy>Blackwell, Rebecca *HS</cp:lastModifiedBy>
  <cp:lastPrinted>2013-06-04T19:31:03Z</cp:lastPrinted>
  <dcterms:created xsi:type="dcterms:W3CDTF">2013-06-04T19:23:50Z</dcterms:created>
  <dcterms:modified xsi:type="dcterms:W3CDTF">2023-06-05T19:18:27Z</dcterms:modified>
  <cp:category/>
  <cp:version/>
  <cp:contentType/>
  <cp:contentStatus/>
</cp:coreProperties>
</file>